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рахунок1" sheetId="1" r:id="rId1"/>
  </sheets>
  <definedNames>
    <definedName name="_xlnm.Print_Area" localSheetId="0">'розрахунок1'!$A$1:$M$30</definedName>
  </definedNames>
  <calcPr fullCalcOnLoad="1"/>
</workbook>
</file>

<file path=xl/sharedStrings.xml><?xml version="1.0" encoding="utf-8"?>
<sst xmlns="http://schemas.openxmlformats.org/spreadsheetml/2006/main" count="77" uniqueCount="44">
  <si>
    <t>Рік проведення енергетичного аудиту</t>
  </si>
  <si>
    <t>Не проводився</t>
  </si>
  <si>
    <t>Х</t>
  </si>
  <si>
    <t>Назва бюджетної установи (організації, закладу тощо)</t>
  </si>
  <si>
    <t>Управління охорони здоров'я ОДА</t>
  </si>
  <si>
    <t>Управління освіти і науки ОДА</t>
  </si>
  <si>
    <t>Управління культури і туризму ОДА</t>
  </si>
  <si>
    <t>Департамент соціального захисту населення ОДА</t>
  </si>
  <si>
    <t>Потреба в проведенні робіт</t>
  </si>
  <si>
    <t>Разом за управлінням:</t>
  </si>
  <si>
    <t>Разом за департаментом:</t>
  </si>
  <si>
    <t>Всього за структурними підрозділами ОДА:</t>
  </si>
  <si>
    <t>КП "Рівненська обласна дитяча лікарня" РОР</t>
  </si>
  <si>
    <t>КЗ "Рівненський обласний протитуберкульозний диспансер" РОР</t>
  </si>
  <si>
    <t>КЗ "Рівненський психоневрологічний інтернат" РОР</t>
  </si>
  <si>
    <t>КЗ "Мирогощанський дитячий будинок-інтернат" РОР</t>
  </si>
  <si>
    <t>КЗ "Рівненський обласний центр комплексної реабілітації інвалідів" РОР</t>
  </si>
  <si>
    <t>Державний історико-культурний заповідник м. Дубно</t>
  </si>
  <si>
    <t>КЗ "Рівненський обласний центр з надання соціальних послуг" РОР</t>
  </si>
  <si>
    <t>КЗ "Рівненська обласна філармонія" РОР</t>
  </si>
  <si>
    <t>КЗ "Клеванська загальноосвітня санаторна школа-інтернат І-ІІІ ступенів" РОР</t>
  </si>
  <si>
    <t>ДПТНЗ "Острозьке вище професійне училище"</t>
  </si>
  <si>
    <t>КЗ "Рівненська обласна бібліотека для дітей" РОР</t>
  </si>
  <si>
    <t>КП "Рівненський обласний госпіталь ветеранів війни" РОР</t>
  </si>
  <si>
    <t>“Розподіл коштів головним розпорядникам бюджетних коштів – структурним підрозділам облдержадміністрації для проведення процедури державних закупівель згідно з чинними нормативно-правовими актами та розрахунок орієнтовної вартості виконання робіт з проведення у 2019 році енергоаудитів (в окремих випадках з врахуванням коригування) з тепловізійною зйомкою і термографічним звітом, здійснення енергетичної сертифікації бюджетних установ (кожної будівлі) обласного підпорядкування з найбільшими обсягами споживання паливно-енергетичних ресурсів</t>
  </si>
  <si>
    <r>
      <t>ТОВ "Укр-енергоаудит",</t>
    </r>
    <r>
      <rPr>
        <b/>
        <sz val="10"/>
        <rFont val="Times New Roman"/>
        <family val="1"/>
      </rPr>
      <t xml:space="preserve"> тис. грн.</t>
    </r>
  </si>
  <si>
    <r>
      <t xml:space="preserve">ТОВ "Адамсон", </t>
    </r>
    <r>
      <rPr>
        <b/>
        <sz val="10"/>
        <rFont val="Times New Roman"/>
        <family val="1"/>
      </rPr>
      <t>тис. грн.</t>
    </r>
  </si>
  <si>
    <r>
      <t xml:space="preserve">Орієнтовна вартість виконання робіт,             </t>
    </r>
    <r>
      <rPr>
        <b/>
        <sz val="10"/>
        <rFont val="Times New Roman"/>
        <family val="1"/>
      </rPr>
      <t>тис. грн.</t>
    </r>
  </si>
  <si>
    <t>ЕА+коригування СЕА+ЕСБУ</t>
  </si>
  <si>
    <r>
      <t>Вартість 1</t>
    </r>
    <r>
      <rPr>
        <b/>
        <sz val="8"/>
        <rFont val="Times New Roman"/>
        <family val="1"/>
      </rPr>
      <t xml:space="preserve"> м</t>
    </r>
    <r>
      <rPr>
        <b/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опалювальної площі,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грн.</t>
    </r>
  </si>
  <si>
    <t>ЕА+ЕСБУ</t>
  </si>
  <si>
    <t>ЕСБУ</t>
  </si>
  <si>
    <t>ЕА+коригування СЕА</t>
  </si>
  <si>
    <t>ЕА</t>
  </si>
  <si>
    <r>
      <t>Прийняті скорочення:</t>
    </r>
    <r>
      <rPr>
        <sz val="9"/>
        <rFont val="Times New Roman"/>
        <family val="1"/>
      </rPr>
      <t xml:space="preserve"> КЗ - комунальний заклад, ЕА - енергоаудит, СЕА - старий енергоаудит, ЕСБУ - енергетичний сертифікат бюджетної установи (на кожну будівлю)”.</t>
    </r>
  </si>
  <si>
    <r>
      <t>ТОВ "ЕНЕРГО-СЕРВІС.КОМ.ЮА",</t>
    </r>
    <r>
      <rPr>
        <b/>
        <sz val="10"/>
        <rFont val="Times New Roman"/>
        <family val="1"/>
      </rPr>
      <t xml:space="preserve"> тис. грн.</t>
    </r>
  </si>
  <si>
    <r>
      <t xml:space="preserve">Загальна площа будівель бюджетної установи,       </t>
    </r>
    <r>
      <rPr>
        <b/>
        <sz val="10"/>
        <rFont val="Times New Roman"/>
        <family val="1"/>
      </rPr>
      <t>метрів кв.</t>
    </r>
  </si>
  <si>
    <r>
      <t>Кількість будівель бюджетної установи, опалювальна площа яких більше 50</t>
    </r>
    <r>
      <rPr>
        <b/>
        <sz val="10"/>
        <rFont val="Times New Roman"/>
        <family val="1"/>
      </rPr>
      <t xml:space="preserve"> метрів кв.</t>
    </r>
  </si>
  <si>
    <r>
      <t xml:space="preserve">Орієнтовна вартість виконання робіт,             </t>
    </r>
    <r>
      <rPr>
        <b/>
        <sz val="10"/>
        <rFont val="Times New Roman"/>
        <family val="1"/>
      </rPr>
      <t>тис. гривень</t>
    </r>
  </si>
  <si>
    <t>КЗ "Ясининицький навчально-реабілітаційний Центр" РОР</t>
  </si>
  <si>
    <t>КП "Рівненський обласний клінічний лікувально-діагностичний центр ім. В.Поліщука" РОР</t>
  </si>
  <si>
    <t>КЗ "Костопільський обласний ліцей-інтернат ІІ-ІІІ ступенів фізичної культури і спорту" РОР</t>
  </si>
  <si>
    <r>
      <t>Опалювальна площа будівель бюджетної установи,</t>
    </r>
    <r>
      <rPr>
        <b/>
        <sz val="10"/>
        <rFont val="Times New Roman"/>
        <family val="1"/>
      </rPr>
      <t xml:space="preserve">                метрів кв.</t>
    </r>
  </si>
  <si>
    <r>
      <t>Загальний об'єм будівель бюджетної установи,</t>
    </r>
    <r>
      <rPr>
        <b/>
        <sz val="10"/>
        <rFont val="Times New Roman"/>
        <family val="1"/>
      </rPr>
      <t xml:space="preserve">                метрів куб.</t>
    </r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</si>
</sst>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"/>
    <numFmt numFmtId="206" formatCode="0.000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205" fontId="1" fillId="0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Fill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06" fontId="3" fillId="0" borderId="13" xfId="0" applyNumberFormat="1" applyFont="1" applyFill="1" applyBorder="1" applyAlignment="1">
      <alignment horizontal="center" vertical="center"/>
    </xf>
    <xf numFmtId="206" fontId="1" fillId="0" borderId="14" xfId="0" applyNumberFormat="1" applyFont="1" applyFill="1" applyBorder="1" applyAlignment="1">
      <alignment horizontal="center" vertical="center"/>
    </xf>
    <xf numFmtId="206" fontId="3" fillId="0" borderId="15" xfId="0" applyNumberFormat="1" applyFont="1" applyFill="1" applyBorder="1" applyAlignment="1">
      <alignment horizontal="center" vertical="center"/>
    </xf>
    <xf numFmtId="206" fontId="1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06" fontId="1" fillId="0" borderId="19" xfId="0" applyNumberFormat="1" applyFont="1" applyFill="1" applyBorder="1" applyAlignment="1">
      <alignment horizontal="center" vertical="center"/>
    </xf>
    <xf numFmtId="206" fontId="1" fillId="0" borderId="20" xfId="0" applyNumberFormat="1" applyFont="1" applyFill="1" applyBorder="1" applyAlignment="1">
      <alignment horizontal="center" vertical="center"/>
    </xf>
    <xf numFmtId="206" fontId="1" fillId="0" borderId="21" xfId="0" applyNumberFormat="1" applyFont="1" applyFill="1" applyBorder="1" applyAlignment="1">
      <alignment horizontal="center" vertical="center"/>
    </xf>
    <xf numFmtId="206" fontId="1" fillId="0" borderId="13" xfId="0" applyNumberFormat="1" applyFont="1" applyFill="1" applyBorder="1" applyAlignment="1">
      <alignment horizontal="center" vertical="center"/>
    </xf>
    <xf numFmtId="206" fontId="1" fillId="0" borderId="1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06" fontId="3" fillId="0" borderId="21" xfId="0" applyNumberFormat="1" applyFont="1" applyFill="1" applyBorder="1" applyAlignment="1">
      <alignment horizontal="center" vertical="center"/>
    </xf>
    <xf numFmtId="206" fontId="1" fillId="0" borderId="25" xfId="0" applyNumberFormat="1" applyFont="1" applyFill="1" applyBorder="1" applyAlignment="1">
      <alignment horizontal="center" vertical="center"/>
    </xf>
    <xf numFmtId="206" fontId="1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206" fontId="3" fillId="0" borderId="31" xfId="0" applyNumberFormat="1" applyFont="1" applyFill="1" applyBorder="1" applyAlignment="1">
      <alignment horizontal="center" vertical="center"/>
    </xf>
    <xf numFmtId="206" fontId="1" fillId="0" borderId="32" xfId="0" applyNumberFormat="1" applyFont="1" applyFill="1" applyBorder="1" applyAlignment="1">
      <alignment horizontal="center" vertical="center"/>
    </xf>
    <xf numFmtId="206" fontId="1" fillId="0" borderId="33" xfId="0" applyNumberFormat="1" applyFont="1" applyFill="1" applyBorder="1" applyAlignment="1">
      <alignment horizontal="center" vertical="center"/>
    </xf>
    <xf numFmtId="206" fontId="1" fillId="0" borderId="3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206" fontId="10" fillId="0" borderId="37" xfId="0" applyNumberFormat="1" applyFont="1" applyFill="1" applyBorder="1" applyAlignment="1">
      <alignment horizontal="center"/>
    </xf>
    <xf numFmtId="206" fontId="10" fillId="0" borderId="38" xfId="0" applyNumberFormat="1" applyFont="1" applyFill="1" applyBorder="1" applyAlignment="1">
      <alignment horizontal="center"/>
    </xf>
    <xf numFmtId="206" fontId="10" fillId="0" borderId="35" xfId="0" applyNumberFormat="1" applyFont="1" applyFill="1" applyBorder="1" applyAlignment="1">
      <alignment horizontal="center" vertical="center"/>
    </xf>
    <xf numFmtId="206" fontId="10" fillId="0" borderId="39" xfId="0" applyNumberFormat="1" applyFont="1" applyFill="1" applyBorder="1" applyAlignment="1">
      <alignment horizontal="center" vertical="center"/>
    </xf>
    <xf numFmtId="206" fontId="10" fillId="0" borderId="37" xfId="0" applyNumberFormat="1" applyFont="1" applyFill="1" applyBorder="1" applyAlignment="1">
      <alignment horizontal="center" vertical="center"/>
    </xf>
    <xf numFmtId="206" fontId="10" fillId="0" borderId="38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206" fontId="10" fillId="0" borderId="43" xfId="0" applyNumberFormat="1" applyFont="1" applyFill="1" applyBorder="1" applyAlignment="1">
      <alignment horizontal="center" vertical="center"/>
    </xf>
    <xf numFmtId="206" fontId="10" fillId="0" borderId="44" xfId="0" applyNumberFormat="1" applyFont="1" applyFill="1" applyBorder="1" applyAlignment="1">
      <alignment horizontal="center" vertical="center"/>
    </xf>
    <xf numFmtId="206" fontId="10" fillId="0" borderId="4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205" fontId="3" fillId="0" borderId="25" xfId="0" applyNumberFormat="1" applyFont="1" applyFill="1" applyBorder="1" applyAlignment="1">
      <alignment horizontal="center" vertical="center" wrapText="1"/>
    </xf>
    <xf numFmtId="205" fontId="2" fillId="0" borderId="1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tabSelected="1" view="pageBreakPreview" zoomScaleNormal="115" zoomScaleSheetLayoutView="100" zoomScalePageLayoutView="0" workbookViewId="0" topLeftCell="A13">
      <selection activeCell="A18" sqref="A18"/>
    </sheetView>
  </sheetViews>
  <sheetFormatPr defaultColWidth="9.140625" defaultRowHeight="12.75"/>
  <cols>
    <col min="1" max="1" width="38.7109375" style="1" customWidth="1"/>
    <col min="2" max="2" width="14.28125" style="4" customWidth="1"/>
    <col min="3" max="3" width="14.421875" style="4" customWidth="1"/>
    <col min="4" max="4" width="15.140625" style="11" customWidth="1"/>
    <col min="5" max="5" width="14.7109375" style="4" customWidth="1"/>
    <col min="6" max="6" width="11.57421875" style="5" customWidth="1"/>
    <col min="7" max="7" width="13.8515625" style="6" customWidth="1"/>
    <col min="8" max="8" width="12.7109375" style="14" hidden="1" customWidth="1"/>
    <col min="9" max="9" width="10.8515625" style="16" hidden="1" customWidth="1"/>
    <col min="10" max="10" width="12.28125" style="1" hidden="1" customWidth="1"/>
    <col min="11" max="11" width="9.421875" style="1" hidden="1" customWidth="1"/>
    <col min="12" max="12" width="10.00390625" style="1" hidden="1" customWidth="1"/>
    <col min="13" max="13" width="12.57421875" style="1" customWidth="1"/>
    <col min="14" max="16384" width="9.140625" style="1" customWidth="1"/>
  </cols>
  <sheetData>
    <row r="1" spans="1:13" ht="49.5" customHeight="1" thickBo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.75" customHeight="1">
      <c r="A2" s="86" t="s">
        <v>3</v>
      </c>
      <c r="B2" s="92" t="s">
        <v>36</v>
      </c>
      <c r="C2" s="92" t="s">
        <v>42</v>
      </c>
      <c r="D2" s="88" t="s">
        <v>37</v>
      </c>
      <c r="E2" s="92" t="s">
        <v>43</v>
      </c>
      <c r="F2" s="92" t="s">
        <v>0</v>
      </c>
      <c r="G2" s="104" t="s">
        <v>8</v>
      </c>
      <c r="H2" s="99" t="s">
        <v>27</v>
      </c>
      <c r="I2" s="84" t="s">
        <v>25</v>
      </c>
      <c r="J2" s="90" t="s">
        <v>35</v>
      </c>
      <c r="K2" s="90" t="s">
        <v>26</v>
      </c>
      <c r="L2" s="94" t="s">
        <v>29</v>
      </c>
      <c r="M2" s="99" t="s">
        <v>38</v>
      </c>
    </row>
    <row r="3" spans="1:13" ht="20.25" customHeight="1">
      <c r="A3" s="87"/>
      <c r="B3" s="93"/>
      <c r="C3" s="93"/>
      <c r="D3" s="89"/>
      <c r="E3" s="93"/>
      <c r="F3" s="93"/>
      <c r="G3" s="105"/>
      <c r="H3" s="100"/>
      <c r="I3" s="85"/>
      <c r="J3" s="91"/>
      <c r="K3" s="91"/>
      <c r="L3" s="95"/>
      <c r="M3" s="100"/>
    </row>
    <row r="4" spans="1:13" ht="21" customHeight="1">
      <c r="A4" s="87"/>
      <c r="B4" s="93"/>
      <c r="C4" s="93"/>
      <c r="D4" s="89"/>
      <c r="E4" s="93"/>
      <c r="F4" s="93"/>
      <c r="G4" s="105"/>
      <c r="H4" s="100"/>
      <c r="I4" s="85"/>
      <c r="J4" s="91"/>
      <c r="K4" s="91"/>
      <c r="L4" s="96"/>
      <c r="M4" s="100"/>
    </row>
    <row r="5" spans="1:13" ht="13.5" thickBot="1">
      <c r="A5" s="101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24" customHeight="1">
      <c r="A6" s="33" t="s">
        <v>12</v>
      </c>
      <c r="B6" s="34">
        <v>20836</v>
      </c>
      <c r="C6" s="34">
        <v>20493.7</v>
      </c>
      <c r="D6" s="35">
        <v>6</v>
      </c>
      <c r="E6" s="34">
        <v>79116</v>
      </c>
      <c r="F6" s="35">
        <v>2015</v>
      </c>
      <c r="G6" s="36" t="s">
        <v>28</v>
      </c>
      <c r="H6" s="37">
        <f>(I6+J6+K6+L6)/4</f>
        <v>146.45317756188487</v>
      </c>
      <c r="I6" s="38">
        <v>338.2</v>
      </c>
      <c r="J6" s="38">
        <v>39</v>
      </c>
      <c r="K6" s="38">
        <v>199</v>
      </c>
      <c r="L6" s="39">
        <f>M6*1000/C6</f>
        <v>9.612710247539487</v>
      </c>
      <c r="M6" s="30">
        <v>197</v>
      </c>
    </row>
    <row r="7" spans="1:13" ht="24" customHeight="1">
      <c r="A7" s="40" t="s">
        <v>40</v>
      </c>
      <c r="B7" s="8">
        <v>6944.7</v>
      </c>
      <c r="C7" s="8">
        <v>6944.7</v>
      </c>
      <c r="D7" s="9">
        <v>1</v>
      </c>
      <c r="E7" s="8">
        <v>27975</v>
      </c>
      <c r="F7" s="9">
        <v>2008</v>
      </c>
      <c r="G7" s="12" t="s">
        <v>28</v>
      </c>
      <c r="H7" s="21">
        <f>(I7+J7+K7+L7)/4</f>
        <v>61.56987414863133</v>
      </c>
      <c r="I7" s="22">
        <v>114.6</v>
      </c>
      <c r="J7" s="22">
        <v>39</v>
      </c>
      <c r="K7" s="22">
        <v>79</v>
      </c>
      <c r="L7" s="24">
        <f>M7*1000/C7</f>
        <v>13.679496594525322</v>
      </c>
      <c r="M7" s="31">
        <v>95</v>
      </c>
    </row>
    <row r="8" spans="1:13" ht="24" customHeight="1">
      <c r="A8" s="41" t="s">
        <v>13</v>
      </c>
      <c r="B8" s="8">
        <v>8524.8</v>
      </c>
      <c r="C8" s="8">
        <v>8143.7</v>
      </c>
      <c r="D8" s="9">
        <v>3</v>
      </c>
      <c r="E8" s="8">
        <v>44400</v>
      </c>
      <c r="F8" s="9">
        <v>2006</v>
      </c>
      <c r="G8" s="12" t="s">
        <v>28</v>
      </c>
      <c r="H8" s="21">
        <f>(I8+J8+K8+L8)/4</f>
        <v>98.22666232793448</v>
      </c>
      <c r="I8" s="22">
        <v>134.4</v>
      </c>
      <c r="J8" s="22">
        <v>39</v>
      </c>
      <c r="K8" s="22">
        <v>199</v>
      </c>
      <c r="L8" s="24">
        <f>M8*1000/C8</f>
        <v>20.50664931173791</v>
      </c>
      <c r="M8" s="31">
        <v>167</v>
      </c>
    </row>
    <row r="9" spans="1:13" ht="24" customHeight="1" thickBot="1">
      <c r="A9" s="42" t="s">
        <v>23</v>
      </c>
      <c r="B9" s="43">
        <v>1299.6</v>
      </c>
      <c r="C9" s="43">
        <v>1299.6</v>
      </c>
      <c r="D9" s="44">
        <v>12</v>
      </c>
      <c r="E9" s="43">
        <v>3402</v>
      </c>
      <c r="F9" s="44">
        <v>2008</v>
      </c>
      <c r="G9" s="45" t="s">
        <v>28</v>
      </c>
      <c r="H9" s="46">
        <f>(I9+J9+K9+L9)/4</f>
        <v>85.54586026469683</v>
      </c>
      <c r="I9" s="47">
        <v>21.5</v>
      </c>
      <c r="J9" s="47">
        <v>25.5</v>
      </c>
      <c r="K9" s="47">
        <v>199</v>
      </c>
      <c r="L9" s="48">
        <f>M9*1000/C9</f>
        <v>96.18344105878732</v>
      </c>
      <c r="M9" s="49">
        <v>125</v>
      </c>
    </row>
    <row r="10" spans="1:13" ht="15.75" customHeight="1" thickBot="1">
      <c r="A10" s="55" t="s">
        <v>9</v>
      </c>
      <c r="B10" s="56">
        <f>SUM(B6:B9)</f>
        <v>37605.1</v>
      </c>
      <c r="C10" s="56">
        <f>SUM(C6:C9)</f>
        <v>36881.7</v>
      </c>
      <c r="D10" s="57">
        <f>SUM(D6:D9)</f>
        <v>22</v>
      </c>
      <c r="E10" s="56">
        <f>SUM(E6:E9)</f>
        <v>154893</v>
      </c>
      <c r="F10" s="58" t="s">
        <v>2</v>
      </c>
      <c r="G10" s="59" t="s">
        <v>2</v>
      </c>
      <c r="H10" s="60">
        <f>SUM(H6:H9)</f>
        <v>391.79557430314753</v>
      </c>
      <c r="I10" s="61">
        <f>SUM(I6:I9)</f>
        <v>608.6999999999999</v>
      </c>
      <c r="J10" s="62">
        <f>SUM(J6:J9)</f>
        <v>142.5</v>
      </c>
      <c r="K10" s="62">
        <f>SUM(K6:K9)</f>
        <v>676</v>
      </c>
      <c r="L10" s="63" t="s">
        <v>2</v>
      </c>
      <c r="M10" s="64">
        <f>M9+M8+M7+M6</f>
        <v>584</v>
      </c>
    </row>
    <row r="11" spans="1:13" ht="13.5" thickBot="1">
      <c r="A11" s="78" t="s">
        <v>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/>
    </row>
    <row r="12" spans="1:13" ht="21.75" customHeight="1">
      <c r="A12" s="50" t="s">
        <v>20</v>
      </c>
      <c r="B12" s="34">
        <v>5284.3</v>
      </c>
      <c r="C12" s="34">
        <v>5138.5</v>
      </c>
      <c r="D12" s="35">
        <v>8</v>
      </c>
      <c r="E12" s="34">
        <v>20129</v>
      </c>
      <c r="F12" s="74" t="s">
        <v>1</v>
      </c>
      <c r="G12" s="36" t="s">
        <v>30</v>
      </c>
      <c r="H12" s="37">
        <f>(I12+J12+K12+L12)/4</f>
        <v>97.17972414128637</v>
      </c>
      <c r="I12" s="38">
        <v>84.8</v>
      </c>
      <c r="J12" s="38">
        <v>79.5</v>
      </c>
      <c r="K12" s="38">
        <v>189</v>
      </c>
      <c r="L12" s="39">
        <f>M12*1000/C12</f>
        <v>35.418896565145474</v>
      </c>
      <c r="M12" s="30">
        <v>182</v>
      </c>
    </row>
    <row r="13" spans="1:13" ht="21.75" customHeight="1">
      <c r="A13" s="41" t="s">
        <v>41</v>
      </c>
      <c r="B13" s="8">
        <v>6189.8</v>
      </c>
      <c r="C13" s="8">
        <v>5366.04</v>
      </c>
      <c r="D13" s="9">
        <v>9</v>
      </c>
      <c r="E13" s="8">
        <v>32750</v>
      </c>
      <c r="F13" s="20" t="s">
        <v>1</v>
      </c>
      <c r="G13" s="12" t="s">
        <v>30</v>
      </c>
      <c r="H13" s="21">
        <f>(I13+J13+K13+L13)/4</f>
        <v>100.90650106969014</v>
      </c>
      <c r="I13" s="22">
        <v>88.6</v>
      </c>
      <c r="J13" s="22">
        <v>79.5</v>
      </c>
      <c r="K13" s="22">
        <v>199</v>
      </c>
      <c r="L13" s="24">
        <f>M13*1000/C13</f>
        <v>36.5260042787605</v>
      </c>
      <c r="M13" s="31">
        <v>196</v>
      </c>
    </row>
    <row r="14" spans="1:13" ht="21.75" customHeight="1">
      <c r="A14" s="41" t="s">
        <v>21</v>
      </c>
      <c r="B14" s="8">
        <v>8253.6</v>
      </c>
      <c r="C14" s="8">
        <v>8253.6</v>
      </c>
      <c r="D14" s="9">
        <v>3</v>
      </c>
      <c r="E14" s="8">
        <v>32473</v>
      </c>
      <c r="F14" s="20" t="s">
        <v>1</v>
      </c>
      <c r="G14" s="12" t="s">
        <v>30</v>
      </c>
      <c r="H14" s="21">
        <f>(I14+J14+K14+L14)/4</f>
        <v>97.65021081709799</v>
      </c>
      <c r="I14" s="22">
        <v>136.2</v>
      </c>
      <c r="J14" s="22">
        <v>79.5</v>
      </c>
      <c r="K14" s="22">
        <v>156</v>
      </c>
      <c r="L14" s="24">
        <f>M14*1000/C14</f>
        <v>18.900843268391974</v>
      </c>
      <c r="M14" s="31">
        <v>156</v>
      </c>
    </row>
    <row r="15" spans="1:13" ht="21.75" customHeight="1" thickBot="1">
      <c r="A15" s="42" t="s">
        <v>39</v>
      </c>
      <c r="B15" s="43">
        <v>3081.6</v>
      </c>
      <c r="C15" s="43">
        <v>2186</v>
      </c>
      <c r="D15" s="44">
        <v>1</v>
      </c>
      <c r="E15" s="43">
        <v>9153.6</v>
      </c>
      <c r="F15" s="44">
        <v>2018</v>
      </c>
      <c r="G15" s="45" t="s">
        <v>31</v>
      </c>
      <c r="H15" s="46">
        <f>(I15+J15+K15+L15)/4</f>
        <v>64.28048947849955</v>
      </c>
      <c r="I15" s="47">
        <v>36.1</v>
      </c>
      <c r="J15" s="47">
        <v>39</v>
      </c>
      <c r="K15" s="47">
        <v>150</v>
      </c>
      <c r="L15" s="48">
        <f>M15*1000/C15</f>
        <v>32.02195791399817</v>
      </c>
      <c r="M15" s="49">
        <v>70</v>
      </c>
    </row>
    <row r="16" spans="1:13" ht="15.75" customHeight="1" thickBot="1">
      <c r="A16" s="55" t="s">
        <v>9</v>
      </c>
      <c r="B16" s="56">
        <f>SUM(B12:B15)</f>
        <v>22809.3</v>
      </c>
      <c r="C16" s="56">
        <f>SUM(C12:C15)</f>
        <v>20944.14</v>
      </c>
      <c r="D16" s="57">
        <f>SUM(D12:D15)</f>
        <v>21</v>
      </c>
      <c r="E16" s="56">
        <f>SUM(E12:E15)</f>
        <v>94505.6</v>
      </c>
      <c r="F16" s="58" t="s">
        <v>2</v>
      </c>
      <c r="G16" s="59" t="s">
        <v>2</v>
      </c>
      <c r="H16" s="60">
        <f>SUM(H12:H14)</f>
        <v>295.73643602807454</v>
      </c>
      <c r="I16" s="61">
        <f>SUM(I12:I15)</f>
        <v>345.7</v>
      </c>
      <c r="J16" s="62">
        <f>SUM(J12:J15)</f>
        <v>277.5</v>
      </c>
      <c r="K16" s="62">
        <f>SUM(K12:K15)</f>
        <v>694</v>
      </c>
      <c r="L16" s="63" t="s">
        <v>2</v>
      </c>
      <c r="M16" s="64">
        <f>M15+M14+M13+M12</f>
        <v>604</v>
      </c>
    </row>
    <row r="17" spans="1:13" ht="13.5" thickBot="1">
      <c r="A17" s="81" t="s">
        <v>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0"/>
    </row>
    <row r="18" spans="1:13" ht="21.75" customHeight="1">
      <c r="A18" s="41" t="s">
        <v>19</v>
      </c>
      <c r="B18" s="8">
        <v>1517</v>
      </c>
      <c r="C18" s="8">
        <v>1503.4</v>
      </c>
      <c r="D18" s="9">
        <v>2</v>
      </c>
      <c r="E18" s="8">
        <v>12969</v>
      </c>
      <c r="F18" s="13">
        <v>2008</v>
      </c>
      <c r="G18" s="12" t="s">
        <v>32</v>
      </c>
      <c r="H18" s="21">
        <f>(I18+J18+K18+L18)/4</f>
        <v>45.72173074364773</v>
      </c>
      <c r="I18" s="22">
        <v>24.8</v>
      </c>
      <c r="J18" s="22">
        <v>25.2</v>
      </c>
      <c r="K18" s="22">
        <v>83</v>
      </c>
      <c r="L18" s="24">
        <f>M18*1000/C18</f>
        <v>49.886922974590924</v>
      </c>
      <c r="M18" s="30">
        <v>75</v>
      </c>
    </row>
    <row r="19" spans="1:13" ht="21.75" customHeight="1">
      <c r="A19" s="41" t="s">
        <v>22</v>
      </c>
      <c r="B19" s="8">
        <v>258.8</v>
      </c>
      <c r="C19" s="8">
        <v>252.4</v>
      </c>
      <c r="D19" s="9">
        <v>1</v>
      </c>
      <c r="E19" s="8">
        <v>1179</v>
      </c>
      <c r="F19" s="13">
        <v>2008</v>
      </c>
      <c r="G19" s="12" t="s">
        <v>28</v>
      </c>
      <c r="H19" s="21">
        <f>(I19+J19+K19+L19)/4</f>
        <v>39.58728209191759</v>
      </c>
      <c r="I19" s="22">
        <v>9</v>
      </c>
      <c r="J19" s="22">
        <v>13.5</v>
      </c>
      <c r="K19" s="22">
        <v>36.8</v>
      </c>
      <c r="L19" s="24">
        <f>M19*1000/C19</f>
        <v>99.04912836767036</v>
      </c>
      <c r="M19" s="31">
        <v>25</v>
      </c>
    </row>
    <row r="20" spans="1:13" ht="24" customHeight="1" thickBot="1">
      <c r="A20" s="77" t="s">
        <v>17</v>
      </c>
      <c r="B20" s="25">
        <v>4895</v>
      </c>
      <c r="C20" s="25">
        <v>4895</v>
      </c>
      <c r="D20" s="26">
        <v>2</v>
      </c>
      <c r="E20" s="25">
        <v>40596</v>
      </c>
      <c r="F20" s="75" t="s">
        <v>1</v>
      </c>
      <c r="G20" s="27" t="s">
        <v>33</v>
      </c>
      <c r="H20" s="23">
        <f>(I20+J20+K20+L20)/4</f>
        <v>67.416164453524</v>
      </c>
      <c r="I20" s="28">
        <v>80.8</v>
      </c>
      <c r="J20" s="28">
        <v>79.5</v>
      </c>
      <c r="K20" s="28">
        <v>92</v>
      </c>
      <c r="L20" s="29">
        <f>M20*1000/C20</f>
        <v>17.364657814096017</v>
      </c>
      <c r="M20" s="32">
        <v>85</v>
      </c>
    </row>
    <row r="21" spans="1:13" ht="15.75" customHeight="1" thickBot="1">
      <c r="A21" s="55" t="s">
        <v>9</v>
      </c>
      <c r="B21" s="56">
        <f>SUM(B18:B20)</f>
        <v>6670.8</v>
      </c>
      <c r="C21" s="56">
        <f>SUM(C18:C20)</f>
        <v>6650.8</v>
      </c>
      <c r="D21" s="57">
        <f>SUM(D18:D20)</f>
        <v>5</v>
      </c>
      <c r="E21" s="56">
        <f>SUM(E18:E20)</f>
        <v>54744</v>
      </c>
      <c r="F21" s="58" t="s">
        <v>2</v>
      </c>
      <c r="G21" s="59" t="s">
        <v>2</v>
      </c>
      <c r="H21" s="64">
        <f>SUM(H18:H20)</f>
        <v>152.72517728908932</v>
      </c>
      <c r="I21" s="65">
        <f>SUM(I18:I20)</f>
        <v>114.6</v>
      </c>
      <c r="J21" s="62">
        <f>SUM(J18:J20)</f>
        <v>118.2</v>
      </c>
      <c r="K21" s="62">
        <f>SUM(K18:K20)</f>
        <v>211.8</v>
      </c>
      <c r="L21" s="63" t="s">
        <v>2</v>
      </c>
      <c r="M21" s="64">
        <f>M20+M19+M18</f>
        <v>185</v>
      </c>
    </row>
    <row r="22" spans="1:13" ht="12.75" customHeight="1" thickBot="1">
      <c r="A22" s="78" t="s">
        <v>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1:13" ht="18" customHeight="1">
      <c r="A23" s="50" t="s">
        <v>14</v>
      </c>
      <c r="B23" s="34">
        <v>4191.2</v>
      </c>
      <c r="C23" s="34">
        <v>3016.65</v>
      </c>
      <c r="D23" s="35">
        <v>6</v>
      </c>
      <c r="E23" s="34">
        <v>10478</v>
      </c>
      <c r="F23" s="74" t="s">
        <v>1</v>
      </c>
      <c r="G23" s="52" t="s">
        <v>30</v>
      </c>
      <c r="H23" s="37">
        <f>(I23+J23+K23+L23)/4</f>
        <v>98.40105705003896</v>
      </c>
      <c r="I23" s="38">
        <v>49.8</v>
      </c>
      <c r="J23" s="38">
        <v>79.5</v>
      </c>
      <c r="K23" s="38">
        <v>199</v>
      </c>
      <c r="L23" s="39">
        <f>M23*1000/C23</f>
        <v>65.3042282001558</v>
      </c>
      <c r="M23" s="30">
        <v>197</v>
      </c>
    </row>
    <row r="24" spans="1:13" ht="24" customHeight="1">
      <c r="A24" s="51" t="s">
        <v>15</v>
      </c>
      <c r="B24" s="8">
        <v>5315</v>
      </c>
      <c r="C24" s="8">
        <v>3240</v>
      </c>
      <c r="D24" s="9">
        <v>8</v>
      </c>
      <c r="E24" s="8">
        <v>20543</v>
      </c>
      <c r="F24" s="20" t="s">
        <v>1</v>
      </c>
      <c r="G24" s="53" t="s">
        <v>30</v>
      </c>
      <c r="H24" s="21">
        <f>(I24+J24+K24+L24)/4</f>
        <v>98.04629629629629</v>
      </c>
      <c r="I24" s="22">
        <v>53.5</v>
      </c>
      <c r="J24" s="22">
        <v>79.5</v>
      </c>
      <c r="K24" s="22">
        <v>199</v>
      </c>
      <c r="L24" s="24">
        <f>M24*1000/C24</f>
        <v>60.18518518518518</v>
      </c>
      <c r="M24" s="31">
        <v>195</v>
      </c>
    </row>
    <row r="25" spans="1:13" ht="24" customHeight="1">
      <c r="A25" s="41" t="s">
        <v>16</v>
      </c>
      <c r="B25" s="8">
        <v>9081</v>
      </c>
      <c r="C25" s="8">
        <v>4391</v>
      </c>
      <c r="D25" s="9">
        <v>4</v>
      </c>
      <c r="E25" s="8">
        <v>10418</v>
      </c>
      <c r="F25" s="20" t="s">
        <v>1</v>
      </c>
      <c r="G25" s="53" t="s">
        <v>30</v>
      </c>
      <c r="H25" s="21">
        <f>(I25+J25+K25+L25)/4</f>
        <v>98.06758141653381</v>
      </c>
      <c r="I25" s="22">
        <v>72.5</v>
      </c>
      <c r="J25" s="22">
        <v>79.5</v>
      </c>
      <c r="K25" s="22">
        <v>197</v>
      </c>
      <c r="L25" s="24">
        <f>M25*1000/C25</f>
        <v>43.27032566613528</v>
      </c>
      <c r="M25" s="31">
        <v>190</v>
      </c>
    </row>
    <row r="26" spans="1:13" ht="24" customHeight="1" thickBot="1">
      <c r="A26" s="42" t="s">
        <v>18</v>
      </c>
      <c r="B26" s="43">
        <v>804.3</v>
      </c>
      <c r="C26" s="43">
        <v>621.1</v>
      </c>
      <c r="D26" s="44">
        <v>2</v>
      </c>
      <c r="E26" s="43">
        <v>3106</v>
      </c>
      <c r="F26" s="76" t="s">
        <v>1</v>
      </c>
      <c r="G26" s="54" t="s">
        <v>30</v>
      </c>
      <c r="H26" s="46">
        <f>(I26+J26+K26+L26)/4</f>
        <v>41.313025277733054</v>
      </c>
      <c r="I26" s="47">
        <v>10.3</v>
      </c>
      <c r="J26" s="47">
        <v>37.5</v>
      </c>
      <c r="K26" s="47">
        <v>45</v>
      </c>
      <c r="L26" s="48">
        <f>M26*1000/C26</f>
        <v>72.45210111093222</v>
      </c>
      <c r="M26" s="49">
        <v>45</v>
      </c>
    </row>
    <row r="27" spans="1:13" ht="15.75" customHeight="1" thickBot="1">
      <c r="A27" s="55" t="s">
        <v>10</v>
      </c>
      <c r="B27" s="56">
        <f>SUM(B23:B26)</f>
        <v>19391.5</v>
      </c>
      <c r="C27" s="56">
        <f>SUM(C23:C26)</f>
        <v>11268.75</v>
      </c>
      <c r="D27" s="57">
        <f>SUM(D23:D26)</f>
        <v>20</v>
      </c>
      <c r="E27" s="56">
        <f>SUM(E23:E26)</f>
        <v>44545</v>
      </c>
      <c r="F27" s="58" t="s">
        <v>2</v>
      </c>
      <c r="G27" s="59" t="s">
        <v>2</v>
      </c>
      <c r="H27" s="64">
        <f>SUM(H23:H26)</f>
        <v>335.82796004060214</v>
      </c>
      <c r="I27" s="65">
        <f>SUM(I23:I26)</f>
        <v>186.10000000000002</v>
      </c>
      <c r="J27" s="62">
        <f>SUM(J23:J26)</f>
        <v>276</v>
      </c>
      <c r="K27" s="62">
        <f>SUM(K23:K26)</f>
        <v>640</v>
      </c>
      <c r="L27" s="63" t="s">
        <v>2</v>
      </c>
      <c r="M27" s="64">
        <f>M26+M25+M24+M23</f>
        <v>627</v>
      </c>
    </row>
    <row r="28" spans="1:13" ht="19.5" customHeight="1" thickBot="1">
      <c r="A28" s="66" t="s">
        <v>11</v>
      </c>
      <c r="B28" s="67">
        <f>B10+B16+B21+B27</f>
        <v>86476.7</v>
      </c>
      <c r="C28" s="67">
        <f>C10+C16+C21+C27</f>
        <v>75745.39</v>
      </c>
      <c r="D28" s="68">
        <f>D10+D16+D21+D27</f>
        <v>68</v>
      </c>
      <c r="E28" s="67">
        <f>E10+E16+E21+E27</f>
        <v>348687.6</v>
      </c>
      <c r="F28" s="69" t="s">
        <v>2</v>
      </c>
      <c r="G28" s="70" t="s">
        <v>2</v>
      </c>
      <c r="H28" s="71">
        <v>0</v>
      </c>
      <c r="I28" s="72">
        <f>I10+I16+I21+I27</f>
        <v>1255.1</v>
      </c>
      <c r="J28" s="72">
        <f>J10+J16+J21+J27</f>
        <v>814.2</v>
      </c>
      <c r="K28" s="72">
        <f>K10+K16+K21+K27</f>
        <v>2221.8</v>
      </c>
      <c r="L28" s="73" t="s">
        <v>2</v>
      </c>
      <c r="M28" s="71">
        <f>M27+M21+M16+M10</f>
        <v>2000</v>
      </c>
    </row>
    <row r="29" spans="2:10" ht="6.75" customHeight="1">
      <c r="B29" s="1"/>
      <c r="C29" s="1"/>
      <c r="D29" s="10"/>
      <c r="E29" s="1"/>
      <c r="F29" s="2"/>
      <c r="G29" s="3"/>
      <c r="H29" s="7"/>
      <c r="I29" s="15"/>
      <c r="J29" s="7"/>
    </row>
    <row r="30" spans="1:13" ht="12.75" customHeight="1">
      <c r="A30" s="97" t="s">
        <v>34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8" ht="12.75">
      <c r="A31" s="83"/>
      <c r="B31" s="83"/>
      <c r="C31" s="83"/>
      <c r="D31" s="83"/>
      <c r="E31" s="83"/>
      <c r="F31" s="83"/>
      <c r="G31" s="83"/>
      <c r="H31" s="83"/>
    </row>
    <row r="32" spans="5:10" ht="12.75">
      <c r="E32" s="17"/>
      <c r="F32" s="18"/>
      <c r="G32" s="19"/>
      <c r="H32" s="7"/>
      <c r="I32" s="15"/>
      <c r="J32" s="7"/>
    </row>
    <row r="33" spans="5:10" ht="12.75">
      <c r="E33" s="17"/>
      <c r="F33" s="18"/>
      <c r="G33" s="19"/>
      <c r="H33" s="7"/>
      <c r="I33" s="15"/>
      <c r="J33" s="7"/>
    </row>
    <row r="34" spans="5:10" ht="12.75">
      <c r="E34" s="17"/>
      <c r="F34" s="18"/>
      <c r="G34" s="19"/>
      <c r="H34" s="7"/>
      <c r="I34" s="15"/>
      <c r="J34" s="7"/>
    </row>
    <row r="35" spans="5:10" ht="12.75">
      <c r="E35" s="17"/>
      <c r="F35" s="18"/>
      <c r="G35" s="19"/>
      <c r="H35" s="7"/>
      <c r="I35" s="15"/>
      <c r="J35" s="7"/>
    </row>
    <row r="36" spans="5:10" ht="12.75">
      <c r="E36" s="17"/>
      <c r="F36" s="18"/>
      <c r="G36" s="19"/>
      <c r="H36" s="7"/>
      <c r="I36" s="15"/>
      <c r="J36" s="7"/>
    </row>
    <row r="37" spans="5:10" ht="12.75">
      <c r="E37" s="17"/>
      <c r="F37" s="18"/>
      <c r="G37" s="19"/>
      <c r="H37" s="7"/>
      <c r="I37" s="15"/>
      <c r="J37" s="7"/>
    </row>
    <row r="38" spans="5:10" ht="12.75">
      <c r="E38" s="17"/>
      <c r="F38" s="18"/>
      <c r="G38" s="19"/>
      <c r="H38" s="7"/>
      <c r="I38" s="15"/>
      <c r="J38" s="7"/>
    </row>
    <row r="39" spans="5:10" ht="12.75">
      <c r="E39" s="17"/>
      <c r="F39" s="18"/>
      <c r="G39" s="19"/>
      <c r="H39" s="7"/>
      <c r="I39" s="15"/>
      <c r="J39" s="7"/>
    </row>
    <row r="40" spans="5:10" ht="12.75">
      <c r="E40" s="17"/>
      <c r="F40" s="18"/>
      <c r="G40" s="19"/>
      <c r="H40" s="7"/>
      <c r="I40" s="15"/>
      <c r="J40" s="7"/>
    </row>
    <row r="41" spans="5:10" ht="12.75">
      <c r="E41" s="17"/>
      <c r="F41" s="18"/>
      <c r="G41" s="19"/>
      <c r="H41" s="7"/>
      <c r="I41" s="15"/>
      <c r="J41" s="7"/>
    </row>
    <row r="42" spans="5:10" ht="12.75">
      <c r="E42" s="17"/>
      <c r="F42" s="18"/>
      <c r="G42" s="19"/>
      <c r="H42" s="7"/>
      <c r="I42" s="15"/>
      <c r="J42" s="7"/>
    </row>
    <row r="43" spans="5:10" ht="12.75">
      <c r="E43" s="17"/>
      <c r="F43" s="18"/>
      <c r="G43" s="19"/>
      <c r="H43" s="7"/>
      <c r="I43" s="15"/>
      <c r="J43" s="7"/>
    </row>
    <row r="44" spans="5:10" ht="12.75">
      <c r="E44" s="17"/>
      <c r="F44" s="18"/>
      <c r="G44" s="19"/>
      <c r="H44" s="7"/>
      <c r="I44" s="15"/>
      <c r="J44" s="7"/>
    </row>
    <row r="45" spans="5:10" ht="12.75">
      <c r="E45" s="17"/>
      <c r="F45" s="18"/>
      <c r="G45" s="19"/>
      <c r="H45" s="7"/>
      <c r="I45" s="15"/>
      <c r="J45" s="7"/>
    </row>
    <row r="46" spans="5:10" ht="12.75">
      <c r="E46" s="17"/>
      <c r="F46" s="18"/>
      <c r="G46" s="19"/>
      <c r="H46" s="7"/>
      <c r="I46" s="15"/>
      <c r="J46" s="7"/>
    </row>
    <row r="47" spans="5:10" ht="12.75">
      <c r="E47" s="17"/>
      <c r="F47" s="18"/>
      <c r="G47" s="19"/>
      <c r="H47" s="7"/>
      <c r="I47" s="15"/>
      <c r="J47" s="7"/>
    </row>
    <row r="48" spans="5:10" ht="12.75">
      <c r="E48" s="17"/>
      <c r="F48" s="18"/>
      <c r="G48" s="19"/>
      <c r="H48" s="7"/>
      <c r="I48" s="15"/>
      <c r="J48" s="7"/>
    </row>
    <row r="49" spans="5:10" ht="12.75">
      <c r="E49" s="17"/>
      <c r="F49" s="18"/>
      <c r="G49" s="19"/>
      <c r="H49" s="7"/>
      <c r="I49" s="15"/>
      <c r="J49" s="7"/>
    </row>
    <row r="50" spans="5:10" ht="12.75">
      <c r="E50" s="17"/>
      <c r="F50" s="18"/>
      <c r="G50" s="19"/>
      <c r="H50" s="7"/>
      <c r="I50" s="15"/>
      <c r="J50" s="7"/>
    </row>
    <row r="51" spans="5:10" ht="12.75">
      <c r="E51" s="17"/>
      <c r="F51" s="18"/>
      <c r="G51" s="19"/>
      <c r="H51" s="7"/>
      <c r="I51" s="15"/>
      <c r="J51" s="7"/>
    </row>
    <row r="52" spans="5:10" ht="12.75">
      <c r="E52" s="17"/>
      <c r="F52" s="18"/>
      <c r="G52" s="19"/>
      <c r="H52" s="7"/>
      <c r="I52" s="15"/>
      <c r="J52" s="7"/>
    </row>
    <row r="53" spans="5:10" ht="12.75">
      <c r="E53" s="17"/>
      <c r="F53" s="18"/>
      <c r="G53" s="19"/>
      <c r="H53" s="7"/>
      <c r="I53" s="15"/>
      <c r="J53" s="7"/>
    </row>
    <row r="54" spans="5:10" ht="12.75">
      <c r="E54" s="17"/>
      <c r="F54" s="18"/>
      <c r="G54" s="19"/>
      <c r="H54" s="7"/>
      <c r="I54" s="15"/>
      <c r="J54" s="7"/>
    </row>
    <row r="55" spans="5:10" ht="12.75">
      <c r="E55" s="17"/>
      <c r="F55" s="18"/>
      <c r="G55" s="19"/>
      <c r="H55" s="7"/>
      <c r="I55" s="15"/>
      <c r="J55" s="7"/>
    </row>
    <row r="56" spans="5:10" ht="12.75">
      <c r="E56" s="17"/>
      <c r="F56" s="18"/>
      <c r="G56" s="19"/>
      <c r="H56" s="7"/>
      <c r="I56" s="15"/>
      <c r="J56" s="7"/>
    </row>
    <row r="57" spans="5:10" ht="12.75">
      <c r="E57" s="17"/>
      <c r="F57" s="18"/>
      <c r="G57" s="19"/>
      <c r="H57" s="7"/>
      <c r="I57" s="15"/>
      <c r="J57" s="7"/>
    </row>
    <row r="58" spans="5:10" ht="12.75">
      <c r="E58" s="17"/>
      <c r="F58" s="18"/>
      <c r="G58" s="19"/>
      <c r="H58" s="7"/>
      <c r="I58" s="15"/>
      <c r="J58" s="7"/>
    </row>
    <row r="59" spans="5:10" ht="12.75">
      <c r="E59" s="17"/>
      <c r="F59" s="18"/>
      <c r="G59" s="19"/>
      <c r="H59" s="7"/>
      <c r="I59" s="15"/>
      <c r="J59" s="7"/>
    </row>
    <row r="60" spans="5:10" ht="12.75">
      <c r="E60" s="17"/>
      <c r="F60" s="18"/>
      <c r="G60" s="19"/>
      <c r="H60" s="7"/>
      <c r="I60" s="15"/>
      <c r="J60" s="7"/>
    </row>
    <row r="61" spans="5:10" ht="12.75">
      <c r="E61" s="17"/>
      <c r="F61" s="18"/>
      <c r="G61" s="19"/>
      <c r="H61" s="7"/>
      <c r="I61" s="15"/>
      <c r="J61" s="7"/>
    </row>
    <row r="62" spans="5:10" ht="12.75">
      <c r="E62" s="17"/>
      <c r="F62" s="18"/>
      <c r="G62" s="19"/>
      <c r="H62" s="7"/>
      <c r="I62" s="15"/>
      <c r="J62" s="7"/>
    </row>
    <row r="63" spans="5:10" ht="12.75">
      <c r="E63" s="17"/>
      <c r="F63" s="18"/>
      <c r="G63" s="19"/>
      <c r="H63" s="7"/>
      <c r="I63" s="15"/>
      <c r="J63" s="7"/>
    </row>
    <row r="64" spans="5:10" ht="12.75">
      <c r="E64" s="17"/>
      <c r="F64" s="18"/>
      <c r="G64" s="19"/>
      <c r="H64" s="7"/>
      <c r="I64" s="15"/>
      <c r="J64" s="7"/>
    </row>
    <row r="65" spans="5:10" ht="12.75">
      <c r="E65" s="17"/>
      <c r="F65" s="18"/>
      <c r="G65" s="19"/>
      <c r="H65" s="7"/>
      <c r="I65" s="15"/>
      <c r="J65" s="7"/>
    </row>
    <row r="66" spans="5:10" ht="12.75">
      <c r="E66" s="17"/>
      <c r="F66" s="18"/>
      <c r="G66" s="19"/>
      <c r="H66" s="7"/>
      <c r="I66" s="15"/>
      <c r="J66" s="7"/>
    </row>
    <row r="67" spans="5:10" ht="12.75">
      <c r="E67" s="17"/>
      <c r="F67" s="18"/>
      <c r="G67" s="19"/>
      <c r="H67" s="7"/>
      <c r="I67" s="15"/>
      <c r="J67" s="7"/>
    </row>
    <row r="68" spans="5:10" ht="12.75">
      <c r="E68" s="17"/>
      <c r="F68" s="18"/>
      <c r="G68" s="19"/>
      <c r="H68" s="7"/>
      <c r="I68" s="15"/>
      <c r="J68" s="7"/>
    </row>
    <row r="69" spans="5:10" ht="12.75">
      <c r="E69" s="17"/>
      <c r="F69" s="18"/>
      <c r="G69" s="19"/>
      <c r="H69" s="7"/>
      <c r="I69" s="15"/>
      <c r="J69" s="7"/>
    </row>
    <row r="70" spans="5:10" ht="12.75">
      <c r="E70" s="17"/>
      <c r="F70" s="18"/>
      <c r="G70" s="19"/>
      <c r="H70" s="7"/>
      <c r="I70" s="15"/>
      <c r="J70" s="7"/>
    </row>
    <row r="71" spans="5:10" ht="12.75">
      <c r="E71" s="17"/>
      <c r="F71" s="18"/>
      <c r="G71" s="19"/>
      <c r="H71" s="7"/>
      <c r="I71" s="15"/>
      <c r="J71" s="7"/>
    </row>
    <row r="72" spans="5:10" ht="12.75">
      <c r="E72" s="17"/>
      <c r="F72" s="18"/>
      <c r="G72" s="19"/>
      <c r="H72" s="7"/>
      <c r="I72" s="15"/>
      <c r="J72" s="7"/>
    </row>
    <row r="73" spans="5:10" ht="12.75">
      <c r="E73" s="17"/>
      <c r="F73" s="18"/>
      <c r="G73" s="19"/>
      <c r="H73" s="7"/>
      <c r="I73" s="15"/>
      <c r="J73" s="7"/>
    </row>
    <row r="74" spans="5:10" ht="12.75">
      <c r="E74" s="17"/>
      <c r="F74" s="18"/>
      <c r="G74" s="19"/>
      <c r="H74" s="7"/>
      <c r="I74" s="15"/>
      <c r="J74" s="7"/>
    </row>
    <row r="75" spans="5:10" ht="12.75">
      <c r="E75" s="17"/>
      <c r="F75" s="18"/>
      <c r="G75" s="19"/>
      <c r="H75" s="7"/>
      <c r="I75" s="15"/>
      <c r="J75" s="7"/>
    </row>
    <row r="76" spans="5:10" ht="12.75">
      <c r="E76" s="17"/>
      <c r="F76" s="18"/>
      <c r="G76" s="19"/>
      <c r="H76" s="7"/>
      <c r="I76" s="15"/>
      <c r="J76" s="7"/>
    </row>
    <row r="77" spans="5:10" ht="12.75">
      <c r="E77" s="17"/>
      <c r="F77" s="18"/>
      <c r="G77" s="19"/>
      <c r="H77" s="7"/>
      <c r="I77" s="15"/>
      <c r="J77" s="7"/>
    </row>
    <row r="78" spans="5:10" ht="12.75">
      <c r="E78" s="17"/>
      <c r="F78" s="18"/>
      <c r="G78" s="19"/>
      <c r="H78" s="7"/>
      <c r="I78" s="15"/>
      <c r="J78" s="7"/>
    </row>
    <row r="79" spans="5:10" ht="12.75">
      <c r="E79" s="17"/>
      <c r="F79" s="18"/>
      <c r="G79" s="19"/>
      <c r="H79" s="7"/>
      <c r="I79" s="15"/>
      <c r="J79" s="7"/>
    </row>
    <row r="80" spans="5:10" ht="12.75">
      <c r="E80" s="17"/>
      <c r="F80" s="18"/>
      <c r="G80" s="19"/>
      <c r="H80" s="7"/>
      <c r="I80" s="15"/>
      <c r="J80" s="7"/>
    </row>
    <row r="81" spans="5:10" ht="12.75">
      <c r="E81" s="17"/>
      <c r="F81" s="18"/>
      <c r="G81" s="19"/>
      <c r="H81" s="7"/>
      <c r="I81" s="15"/>
      <c r="J81" s="7"/>
    </row>
    <row r="82" spans="5:10" ht="12.75">
      <c r="E82" s="17"/>
      <c r="F82" s="18"/>
      <c r="G82" s="19"/>
      <c r="H82" s="7"/>
      <c r="I82" s="15"/>
      <c r="J82" s="7"/>
    </row>
    <row r="83" spans="5:10" ht="12.75">
      <c r="E83" s="17"/>
      <c r="F83" s="18"/>
      <c r="G83" s="19"/>
      <c r="H83" s="7"/>
      <c r="I83" s="15"/>
      <c r="J83" s="7"/>
    </row>
    <row r="84" spans="5:10" ht="12.75">
      <c r="E84" s="17"/>
      <c r="F84" s="18"/>
      <c r="G84" s="19"/>
      <c r="H84" s="7"/>
      <c r="I84" s="15"/>
      <c r="J84" s="7"/>
    </row>
    <row r="85" spans="5:10" ht="12.75">
      <c r="E85" s="17"/>
      <c r="F85" s="18"/>
      <c r="G85" s="19"/>
      <c r="H85" s="7"/>
      <c r="I85" s="15"/>
      <c r="J85" s="7"/>
    </row>
    <row r="86" spans="5:10" ht="12.75">
      <c r="E86" s="17"/>
      <c r="F86" s="18"/>
      <c r="G86" s="19"/>
      <c r="H86" s="7"/>
      <c r="I86" s="15"/>
      <c r="J86" s="7"/>
    </row>
    <row r="87" spans="5:10" ht="12.75">
      <c r="E87" s="17"/>
      <c r="F87" s="18"/>
      <c r="G87" s="19"/>
      <c r="H87" s="7"/>
      <c r="I87" s="15"/>
      <c r="J87" s="7"/>
    </row>
    <row r="88" spans="5:10" ht="12.75">
      <c r="E88" s="17"/>
      <c r="F88" s="18"/>
      <c r="G88" s="19"/>
      <c r="H88" s="7"/>
      <c r="I88" s="15"/>
      <c r="J88" s="7"/>
    </row>
    <row r="89" spans="5:10" ht="12.75">
      <c r="E89" s="17"/>
      <c r="F89" s="18"/>
      <c r="G89" s="19"/>
      <c r="H89" s="7"/>
      <c r="I89" s="15"/>
      <c r="J89" s="7"/>
    </row>
    <row r="90" spans="5:10" ht="12.75">
      <c r="E90" s="17"/>
      <c r="F90" s="18"/>
      <c r="G90" s="19"/>
      <c r="H90" s="7"/>
      <c r="I90" s="15"/>
      <c r="J90" s="7"/>
    </row>
    <row r="91" spans="5:10" ht="12.75">
      <c r="E91" s="17"/>
      <c r="F91" s="18"/>
      <c r="G91" s="19"/>
      <c r="H91" s="7"/>
      <c r="I91" s="15"/>
      <c r="J91" s="7"/>
    </row>
    <row r="92" spans="5:10" ht="12.75">
      <c r="E92" s="17"/>
      <c r="F92" s="18"/>
      <c r="G92" s="19"/>
      <c r="H92" s="7"/>
      <c r="I92" s="15"/>
      <c r="J92" s="7"/>
    </row>
    <row r="93" spans="5:10" ht="12.75">
      <c r="E93" s="17"/>
      <c r="F93" s="18"/>
      <c r="G93" s="19"/>
      <c r="H93" s="7"/>
      <c r="I93" s="15"/>
      <c r="J93" s="7"/>
    </row>
    <row r="94" spans="5:10" ht="12.75">
      <c r="E94" s="17"/>
      <c r="F94" s="18"/>
      <c r="G94" s="19"/>
      <c r="H94" s="7"/>
      <c r="I94" s="15"/>
      <c r="J94" s="7"/>
    </row>
    <row r="95" spans="5:10" ht="12.75">
      <c r="E95" s="17"/>
      <c r="F95" s="18"/>
      <c r="G95" s="19"/>
      <c r="H95" s="7"/>
      <c r="I95" s="15"/>
      <c r="J95" s="7"/>
    </row>
    <row r="96" spans="5:10" ht="12.75">
      <c r="E96" s="17"/>
      <c r="F96" s="18"/>
      <c r="G96" s="19"/>
      <c r="H96" s="7"/>
      <c r="I96" s="15"/>
      <c r="J96" s="7"/>
    </row>
    <row r="97" spans="5:10" ht="12.75">
      <c r="E97" s="17"/>
      <c r="F97" s="18"/>
      <c r="G97" s="19"/>
      <c r="H97" s="7"/>
      <c r="I97" s="15"/>
      <c r="J97" s="7"/>
    </row>
    <row r="98" spans="5:10" ht="12.75">
      <c r="E98" s="17"/>
      <c r="F98" s="18"/>
      <c r="G98" s="19"/>
      <c r="H98" s="7"/>
      <c r="I98" s="15"/>
      <c r="J98" s="7"/>
    </row>
    <row r="99" spans="5:10" ht="12.75">
      <c r="E99" s="17"/>
      <c r="F99" s="18"/>
      <c r="G99" s="19"/>
      <c r="H99" s="7"/>
      <c r="I99" s="15"/>
      <c r="J99" s="7"/>
    </row>
    <row r="100" spans="5:10" ht="12.75">
      <c r="E100" s="17"/>
      <c r="F100" s="18"/>
      <c r="G100" s="19"/>
      <c r="H100" s="7"/>
      <c r="I100" s="15"/>
      <c r="J100" s="7"/>
    </row>
    <row r="101" spans="5:10" ht="12.75">
      <c r="E101" s="17"/>
      <c r="F101" s="18"/>
      <c r="G101" s="19"/>
      <c r="H101" s="7"/>
      <c r="I101" s="15"/>
      <c r="J101" s="7"/>
    </row>
    <row r="102" spans="5:10" ht="12.75">
      <c r="E102" s="17"/>
      <c r="F102" s="18"/>
      <c r="G102" s="19"/>
      <c r="H102" s="7"/>
      <c r="I102" s="15"/>
      <c r="J102" s="7"/>
    </row>
    <row r="103" spans="5:10" ht="12.75">
      <c r="E103" s="17"/>
      <c r="F103" s="18"/>
      <c r="G103" s="19"/>
      <c r="H103" s="7"/>
      <c r="I103" s="15"/>
      <c r="J103" s="7"/>
    </row>
    <row r="104" spans="5:10" ht="12.75">
      <c r="E104" s="17"/>
      <c r="F104" s="18"/>
      <c r="G104" s="19"/>
      <c r="H104" s="7"/>
      <c r="I104" s="15"/>
      <c r="J104" s="7"/>
    </row>
    <row r="105" spans="5:10" ht="12.75">
      <c r="E105" s="17"/>
      <c r="F105" s="18"/>
      <c r="G105" s="19"/>
      <c r="H105" s="7"/>
      <c r="I105" s="15"/>
      <c r="J105" s="7"/>
    </row>
    <row r="106" spans="5:10" ht="12.75">
      <c r="E106" s="17"/>
      <c r="F106" s="18"/>
      <c r="G106" s="19"/>
      <c r="H106" s="7"/>
      <c r="I106" s="15"/>
      <c r="J106" s="7"/>
    </row>
    <row r="107" spans="5:10" ht="12.75">
      <c r="E107" s="17"/>
      <c r="F107" s="18"/>
      <c r="G107" s="19"/>
      <c r="H107" s="7"/>
      <c r="I107" s="15"/>
      <c r="J107" s="7"/>
    </row>
    <row r="108" spans="5:10" ht="12.75">
      <c r="E108" s="17"/>
      <c r="F108" s="18"/>
      <c r="G108" s="19"/>
      <c r="H108" s="7"/>
      <c r="I108" s="15"/>
      <c r="J108" s="7"/>
    </row>
    <row r="109" spans="5:10" ht="12.75">
      <c r="E109" s="17"/>
      <c r="F109" s="18"/>
      <c r="G109" s="19"/>
      <c r="H109" s="7"/>
      <c r="I109" s="15"/>
      <c r="J109" s="7"/>
    </row>
    <row r="110" spans="5:10" ht="12.75">
      <c r="E110" s="17"/>
      <c r="F110" s="18"/>
      <c r="G110" s="19"/>
      <c r="H110" s="7"/>
      <c r="I110" s="15"/>
      <c r="J110" s="7"/>
    </row>
    <row r="111" spans="5:10" ht="12.75">
      <c r="E111" s="17"/>
      <c r="F111" s="18"/>
      <c r="G111" s="19"/>
      <c r="H111" s="7"/>
      <c r="I111" s="15"/>
      <c r="J111" s="7"/>
    </row>
    <row r="112" spans="5:10" ht="12.75">
      <c r="E112" s="17"/>
      <c r="F112" s="18"/>
      <c r="G112" s="19"/>
      <c r="H112" s="7"/>
      <c r="I112" s="15"/>
      <c r="J112" s="7"/>
    </row>
    <row r="113" spans="5:10" ht="12.75">
      <c r="E113" s="17"/>
      <c r="F113" s="18"/>
      <c r="G113" s="19"/>
      <c r="H113" s="7"/>
      <c r="I113" s="15"/>
      <c r="J113" s="7"/>
    </row>
    <row r="114" spans="5:10" ht="12.75">
      <c r="E114" s="17"/>
      <c r="F114" s="18"/>
      <c r="G114" s="19"/>
      <c r="H114" s="7"/>
      <c r="I114" s="15"/>
      <c r="J114" s="7"/>
    </row>
    <row r="115" spans="5:10" ht="12.75">
      <c r="E115" s="17"/>
      <c r="F115" s="18"/>
      <c r="G115" s="19"/>
      <c r="H115" s="7"/>
      <c r="I115" s="15"/>
      <c r="J115" s="7"/>
    </row>
    <row r="116" spans="5:10" ht="12.75">
      <c r="E116" s="17"/>
      <c r="F116" s="18"/>
      <c r="G116" s="19"/>
      <c r="H116" s="7"/>
      <c r="I116" s="15"/>
      <c r="J116" s="7"/>
    </row>
    <row r="117" spans="5:10" ht="12.75">
      <c r="E117" s="17"/>
      <c r="F117" s="18"/>
      <c r="G117" s="19"/>
      <c r="H117" s="7"/>
      <c r="I117" s="15"/>
      <c r="J117" s="7"/>
    </row>
    <row r="118" spans="5:10" ht="12.75">
      <c r="E118" s="17"/>
      <c r="F118" s="18"/>
      <c r="G118" s="19"/>
      <c r="H118" s="7"/>
      <c r="I118" s="15"/>
      <c r="J118" s="7"/>
    </row>
    <row r="119" spans="5:10" ht="12.75">
      <c r="E119" s="17"/>
      <c r="F119" s="18"/>
      <c r="G119" s="19"/>
      <c r="H119" s="7"/>
      <c r="I119" s="15"/>
      <c r="J119" s="7"/>
    </row>
    <row r="120" spans="5:10" ht="12.75">
      <c r="E120" s="17"/>
      <c r="F120" s="18"/>
      <c r="G120" s="19"/>
      <c r="H120" s="7"/>
      <c r="I120" s="15"/>
      <c r="J120" s="7"/>
    </row>
    <row r="121" spans="5:10" ht="12.75">
      <c r="E121" s="17"/>
      <c r="F121" s="18"/>
      <c r="G121" s="19"/>
      <c r="H121" s="7"/>
      <c r="I121" s="15"/>
      <c r="J121" s="7"/>
    </row>
    <row r="122" spans="5:10" ht="12.75">
      <c r="E122" s="17"/>
      <c r="F122" s="18"/>
      <c r="G122" s="19"/>
      <c r="H122" s="7"/>
      <c r="I122" s="15"/>
      <c r="J122" s="7"/>
    </row>
    <row r="123" spans="5:10" ht="12.75">
      <c r="E123" s="17"/>
      <c r="F123" s="18"/>
      <c r="G123" s="19"/>
      <c r="H123" s="7"/>
      <c r="I123" s="15"/>
      <c r="J123" s="7"/>
    </row>
    <row r="124" spans="5:10" ht="12.75">
      <c r="E124" s="17"/>
      <c r="F124" s="18"/>
      <c r="G124" s="19"/>
      <c r="H124" s="7"/>
      <c r="I124" s="15"/>
      <c r="J124" s="7"/>
    </row>
    <row r="125" spans="5:10" ht="12.75">
      <c r="E125" s="17"/>
      <c r="F125" s="18"/>
      <c r="G125" s="19"/>
      <c r="H125" s="7"/>
      <c r="I125" s="15"/>
      <c r="J125" s="7"/>
    </row>
    <row r="126" spans="5:10" ht="12.75">
      <c r="E126" s="17"/>
      <c r="F126" s="18"/>
      <c r="G126" s="19"/>
      <c r="H126" s="7"/>
      <c r="I126" s="15"/>
      <c r="J126" s="7"/>
    </row>
    <row r="127" spans="5:10" ht="12.75">
      <c r="E127" s="17"/>
      <c r="F127" s="18"/>
      <c r="G127" s="19"/>
      <c r="H127" s="7"/>
      <c r="I127" s="15"/>
      <c r="J127" s="7"/>
    </row>
    <row r="128" spans="5:10" ht="12.75">
      <c r="E128" s="17"/>
      <c r="F128" s="18"/>
      <c r="G128" s="19"/>
      <c r="H128" s="7"/>
      <c r="I128" s="15"/>
      <c r="J128" s="7"/>
    </row>
    <row r="129" spans="5:10" ht="12.75">
      <c r="E129" s="17"/>
      <c r="F129" s="18"/>
      <c r="G129" s="19"/>
      <c r="H129" s="7"/>
      <c r="I129" s="15"/>
      <c r="J129" s="7"/>
    </row>
    <row r="130" spans="5:10" ht="12.75">
      <c r="E130" s="17"/>
      <c r="F130" s="18"/>
      <c r="G130" s="19"/>
      <c r="H130" s="7"/>
      <c r="I130" s="15"/>
      <c r="J130" s="7"/>
    </row>
    <row r="131" spans="5:10" ht="12.75">
      <c r="E131" s="17"/>
      <c r="F131" s="18"/>
      <c r="G131" s="19"/>
      <c r="H131" s="7"/>
      <c r="I131" s="15"/>
      <c r="J131" s="7"/>
    </row>
    <row r="132" spans="5:10" ht="12.75">
      <c r="E132" s="17"/>
      <c r="F132" s="18"/>
      <c r="G132" s="19"/>
      <c r="H132" s="7"/>
      <c r="I132" s="15"/>
      <c r="J132" s="7"/>
    </row>
    <row r="133" spans="5:10" ht="12.75">
      <c r="E133" s="17"/>
      <c r="F133" s="18"/>
      <c r="G133" s="19"/>
      <c r="H133" s="7"/>
      <c r="I133" s="15"/>
      <c r="J133" s="7"/>
    </row>
    <row r="134" spans="5:10" ht="12.75">
      <c r="E134" s="17"/>
      <c r="F134" s="18"/>
      <c r="G134" s="19"/>
      <c r="H134" s="7"/>
      <c r="I134" s="15"/>
      <c r="J134" s="7"/>
    </row>
    <row r="135" spans="5:10" ht="12.75">
      <c r="E135" s="17"/>
      <c r="F135" s="18"/>
      <c r="G135" s="19"/>
      <c r="H135" s="7"/>
      <c r="I135" s="15"/>
      <c r="J135" s="7"/>
    </row>
    <row r="136" spans="5:10" ht="12.75">
      <c r="E136" s="17"/>
      <c r="F136" s="18"/>
      <c r="G136" s="19"/>
      <c r="H136" s="7"/>
      <c r="I136" s="15"/>
      <c r="J136" s="7"/>
    </row>
    <row r="137" spans="5:10" ht="12.75">
      <c r="E137" s="17"/>
      <c r="F137" s="18"/>
      <c r="G137" s="19"/>
      <c r="H137" s="7"/>
      <c r="I137" s="15"/>
      <c r="J137" s="7"/>
    </row>
    <row r="138" spans="5:10" ht="12.75">
      <c r="E138" s="17"/>
      <c r="F138" s="18"/>
      <c r="G138" s="19"/>
      <c r="H138" s="7"/>
      <c r="I138" s="15"/>
      <c r="J138" s="7"/>
    </row>
    <row r="139" spans="5:10" ht="12.75">
      <c r="E139" s="17"/>
      <c r="F139" s="18"/>
      <c r="G139" s="19"/>
      <c r="H139" s="7"/>
      <c r="I139" s="15"/>
      <c r="J139" s="7"/>
    </row>
    <row r="140" spans="5:10" ht="12.75">
      <c r="E140" s="17"/>
      <c r="F140" s="18"/>
      <c r="G140" s="19"/>
      <c r="H140" s="7"/>
      <c r="I140" s="15"/>
      <c r="J140" s="7"/>
    </row>
    <row r="141" spans="5:10" ht="12.75">
      <c r="E141" s="17"/>
      <c r="F141" s="18"/>
      <c r="G141" s="19"/>
      <c r="H141" s="7"/>
      <c r="I141" s="15"/>
      <c r="J141" s="7"/>
    </row>
    <row r="142" spans="5:10" ht="12.75">
      <c r="E142" s="17"/>
      <c r="F142" s="18"/>
      <c r="G142" s="19"/>
      <c r="H142" s="7"/>
      <c r="I142" s="15"/>
      <c r="J142" s="7"/>
    </row>
    <row r="143" spans="5:10" ht="12.75">
      <c r="E143" s="17"/>
      <c r="F143" s="18"/>
      <c r="G143" s="19"/>
      <c r="H143" s="7"/>
      <c r="I143" s="15"/>
      <c r="J143" s="7"/>
    </row>
    <row r="144" spans="5:10" ht="12.75">
      <c r="E144" s="17"/>
      <c r="F144" s="18"/>
      <c r="G144" s="19"/>
      <c r="H144" s="7"/>
      <c r="I144" s="15"/>
      <c r="J144" s="7"/>
    </row>
    <row r="145" spans="5:10" ht="12.75">
      <c r="E145" s="17"/>
      <c r="F145" s="18"/>
      <c r="G145" s="19"/>
      <c r="H145" s="7"/>
      <c r="I145" s="15"/>
      <c r="J145" s="7"/>
    </row>
    <row r="146" spans="5:10" ht="12.75">
      <c r="E146" s="17"/>
      <c r="F146" s="18"/>
      <c r="G146" s="19"/>
      <c r="H146" s="7"/>
      <c r="I146" s="15"/>
      <c r="J146" s="7"/>
    </row>
    <row r="147" spans="5:10" ht="12.75">
      <c r="E147" s="17"/>
      <c r="F147" s="18"/>
      <c r="G147" s="19"/>
      <c r="H147" s="7"/>
      <c r="I147" s="15"/>
      <c r="J147" s="7"/>
    </row>
    <row r="148" spans="5:10" ht="12.75">
      <c r="E148" s="17"/>
      <c r="F148" s="18"/>
      <c r="G148" s="19"/>
      <c r="H148" s="7"/>
      <c r="I148" s="15"/>
      <c r="J148" s="7"/>
    </row>
    <row r="149" spans="5:10" ht="12.75">
      <c r="E149" s="17"/>
      <c r="F149" s="18"/>
      <c r="G149" s="19"/>
      <c r="H149" s="7"/>
      <c r="I149" s="15"/>
      <c r="J149" s="7"/>
    </row>
    <row r="150" spans="5:10" ht="12.75">
      <c r="E150" s="17"/>
      <c r="F150" s="18"/>
      <c r="G150" s="19"/>
      <c r="H150" s="7"/>
      <c r="I150" s="15"/>
      <c r="J150" s="7"/>
    </row>
    <row r="151" spans="5:10" ht="12.75">
      <c r="E151" s="17"/>
      <c r="F151" s="18"/>
      <c r="G151" s="19"/>
      <c r="H151" s="7"/>
      <c r="I151" s="15"/>
      <c r="J151" s="7"/>
    </row>
    <row r="152" spans="5:10" ht="12.75">
      <c r="E152" s="17"/>
      <c r="F152" s="18"/>
      <c r="G152" s="19"/>
      <c r="H152" s="7"/>
      <c r="I152" s="15"/>
      <c r="J152" s="7"/>
    </row>
    <row r="153" spans="5:10" ht="12.75">
      <c r="E153" s="17"/>
      <c r="F153" s="18"/>
      <c r="G153" s="19"/>
      <c r="H153" s="7"/>
      <c r="I153" s="15"/>
      <c r="J153" s="7"/>
    </row>
    <row r="154" spans="5:10" ht="12.75">
      <c r="E154" s="17"/>
      <c r="F154" s="18"/>
      <c r="G154" s="19"/>
      <c r="H154" s="7"/>
      <c r="I154" s="15"/>
      <c r="J154" s="7"/>
    </row>
    <row r="155" spans="5:10" ht="12.75">
      <c r="E155" s="17"/>
      <c r="F155" s="18"/>
      <c r="G155" s="19"/>
      <c r="H155" s="7"/>
      <c r="I155" s="15"/>
      <c r="J155" s="7"/>
    </row>
    <row r="156" spans="5:10" ht="12.75">
      <c r="E156" s="17"/>
      <c r="F156" s="18"/>
      <c r="G156" s="19"/>
      <c r="H156" s="7"/>
      <c r="I156" s="15"/>
      <c r="J156" s="7"/>
    </row>
    <row r="157" spans="5:10" ht="12.75">
      <c r="E157" s="17"/>
      <c r="F157" s="18"/>
      <c r="G157" s="19"/>
      <c r="H157" s="7"/>
      <c r="I157" s="15"/>
      <c r="J157" s="7"/>
    </row>
    <row r="158" spans="5:10" ht="12.75">
      <c r="E158" s="17"/>
      <c r="F158" s="18"/>
      <c r="G158" s="19"/>
      <c r="H158" s="7"/>
      <c r="I158" s="15"/>
      <c r="J158" s="7"/>
    </row>
    <row r="159" spans="5:10" ht="12.75">
      <c r="E159" s="17"/>
      <c r="F159" s="18"/>
      <c r="G159" s="19"/>
      <c r="H159" s="7"/>
      <c r="I159" s="15"/>
      <c r="J159" s="7"/>
    </row>
    <row r="160" spans="5:10" ht="12.75">
      <c r="E160" s="17"/>
      <c r="F160" s="18"/>
      <c r="G160" s="19"/>
      <c r="H160" s="7"/>
      <c r="I160" s="15"/>
      <c r="J160" s="7"/>
    </row>
    <row r="161" spans="5:10" ht="12.75">
      <c r="E161" s="17"/>
      <c r="F161" s="18"/>
      <c r="G161" s="19"/>
      <c r="H161" s="7"/>
      <c r="I161" s="15"/>
      <c r="J161" s="7"/>
    </row>
    <row r="162" spans="5:10" ht="12.75">
      <c r="E162" s="17"/>
      <c r="F162" s="18"/>
      <c r="G162" s="19"/>
      <c r="H162" s="7"/>
      <c r="I162" s="15"/>
      <c r="J162" s="7"/>
    </row>
    <row r="163" spans="5:10" ht="12.75">
      <c r="E163" s="17"/>
      <c r="F163" s="18"/>
      <c r="G163" s="19"/>
      <c r="H163" s="7"/>
      <c r="I163" s="15"/>
      <c r="J163" s="7"/>
    </row>
    <row r="164" spans="5:10" ht="12.75">
      <c r="E164" s="17"/>
      <c r="F164" s="18"/>
      <c r="G164" s="19"/>
      <c r="H164" s="7"/>
      <c r="I164" s="15"/>
      <c r="J164" s="7"/>
    </row>
    <row r="165" spans="5:10" ht="12.75">
      <c r="E165" s="17"/>
      <c r="F165" s="18"/>
      <c r="G165" s="19"/>
      <c r="H165" s="7"/>
      <c r="I165" s="15"/>
      <c r="J165" s="7"/>
    </row>
    <row r="166" spans="5:10" ht="12.75">
      <c r="E166" s="17"/>
      <c r="F166" s="18"/>
      <c r="G166" s="19"/>
      <c r="H166" s="7"/>
      <c r="I166" s="15"/>
      <c r="J166" s="7"/>
    </row>
    <row r="167" spans="5:10" ht="12.75">
      <c r="E167" s="17"/>
      <c r="F167" s="18"/>
      <c r="G167" s="19"/>
      <c r="H167" s="7"/>
      <c r="I167" s="15"/>
      <c r="J167" s="7"/>
    </row>
    <row r="168" spans="5:10" ht="12.75">
      <c r="E168" s="17"/>
      <c r="F168" s="18"/>
      <c r="G168" s="19"/>
      <c r="H168" s="7"/>
      <c r="I168" s="15"/>
      <c r="J168" s="7"/>
    </row>
    <row r="169" spans="5:10" ht="12.75">
      <c r="E169" s="17"/>
      <c r="F169" s="18"/>
      <c r="G169" s="19"/>
      <c r="H169" s="7"/>
      <c r="I169" s="15"/>
      <c r="J169" s="7"/>
    </row>
    <row r="170" spans="5:10" ht="12.75">
      <c r="E170" s="17"/>
      <c r="F170" s="18"/>
      <c r="G170" s="19"/>
      <c r="H170" s="7"/>
      <c r="I170" s="15"/>
      <c r="J170" s="7"/>
    </row>
    <row r="171" spans="5:10" ht="12.75">
      <c r="E171" s="17"/>
      <c r="F171" s="18"/>
      <c r="G171" s="19"/>
      <c r="H171" s="7"/>
      <c r="I171" s="15"/>
      <c r="J171" s="7"/>
    </row>
    <row r="172" spans="5:10" ht="12.75">
      <c r="E172" s="17"/>
      <c r="F172" s="18"/>
      <c r="G172" s="19"/>
      <c r="H172" s="7"/>
      <c r="I172" s="15"/>
      <c r="J172" s="7"/>
    </row>
    <row r="173" spans="5:10" ht="12.75">
      <c r="E173" s="17"/>
      <c r="F173" s="18"/>
      <c r="G173" s="19"/>
      <c r="H173" s="7"/>
      <c r="I173" s="15"/>
      <c r="J173" s="7"/>
    </row>
    <row r="174" spans="5:10" ht="12.75">
      <c r="E174" s="17"/>
      <c r="F174" s="18"/>
      <c r="G174" s="19"/>
      <c r="H174" s="7"/>
      <c r="I174" s="15"/>
      <c r="J174" s="7"/>
    </row>
    <row r="175" spans="5:10" ht="12.75">
      <c r="E175" s="17"/>
      <c r="F175" s="18"/>
      <c r="G175" s="19"/>
      <c r="H175" s="7"/>
      <c r="I175" s="15"/>
      <c r="J175" s="7"/>
    </row>
    <row r="176" spans="5:10" ht="12.75">
      <c r="E176" s="17"/>
      <c r="F176" s="18"/>
      <c r="G176" s="19"/>
      <c r="H176" s="7"/>
      <c r="I176" s="15"/>
      <c r="J176" s="7"/>
    </row>
    <row r="177" spans="5:10" ht="12.75">
      <c r="E177" s="17"/>
      <c r="F177" s="18"/>
      <c r="G177" s="19"/>
      <c r="H177" s="7"/>
      <c r="I177" s="15"/>
      <c r="J177" s="7"/>
    </row>
    <row r="178" spans="5:10" ht="12.75">
      <c r="E178" s="17"/>
      <c r="F178" s="18"/>
      <c r="G178" s="19"/>
      <c r="H178" s="7"/>
      <c r="I178" s="15"/>
      <c r="J178" s="7"/>
    </row>
    <row r="179" spans="5:10" ht="12.75">
      <c r="E179" s="17"/>
      <c r="F179" s="18"/>
      <c r="G179" s="19"/>
      <c r="H179" s="7"/>
      <c r="I179" s="15"/>
      <c r="J179" s="7"/>
    </row>
    <row r="180" spans="5:10" ht="12.75">
      <c r="E180" s="17"/>
      <c r="F180" s="18"/>
      <c r="G180" s="19"/>
      <c r="H180" s="7"/>
      <c r="I180" s="15"/>
      <c r="J180" s="7"/>
    </row>
    <row r="181" spans="5:10" ht="12.75">
      <c r="E181" s="17"/>
      <c r="F181" s="18"/>
      <c r="G181" s="19"/>
      <c r="H181" s="7"/>
      <c r="I181" s="15"/>
      <c r="J181" s="7"/>
    </row>
    <row r="182" spans="5:10" ht="12.75">
      <c r="E182" s="17"/>
      <c r="F182" s="18"/>
      <c r="G182" s="19"/>
      <c r="H182" s="7"/>
      <c r="I182" s="15"/>
      <c r="J182" s="7"/>
    </row>
    <row r="183" spans="5:10" ht="12.75">
      <c r="E183" s="17"/>
      <c r="F183" s="18"/>
      <c r="G183" s="19"/>
      <c r="H183" s="7"/>
      <c r="I183" s="15"/>
      <c r="J183" s="7"/>
    </row>
    <row r="184" spans="5:10" ht="12.75">
      <c r="E184" s="17"/>
      <c r="F184" s="18"/>
      <c r="G184" s="19"/>
      <c r="H184" s="7"/>
      <c r="I184" s="15"/>
      <c r="J184" s="7"/>
    </row>
    <row r="185" spans="5:10" ht="12.75">
      <c r="E185" s="17"/>
      <c r="F185" s="18"/>
      <c r="G185" s="19"/>
      <c r="H185" s="7"/>
      <c r="I185" s="15"/>
      <c r="J185" s="7"/>
    </row>
    <row r="186" spans="5:10" ht="12.75">
      <c r="E186" s="17"/>
      <c r="F186" s="18"/>
      <c r="G186" s="19"/>
      <c r="H186" s="7"/>
      <c r="I186" s="15"/>
      <c r="J186" s="7"/>
    </row>
    <row r="187" spans="5:10" ht="12.75">
      <c r="E187" s="17"/>
      <c r="F187" s="18"/>
      <c r="G187" s="19"/>
      <c r="H187" s="7"/>
      <c r="I187" s="15"/>
      <c r="J187" s="7"/>
    </row>
    <row r="188" spans="5:10" ht="12.75">
      <c r="E188" s="17"/>
      <c r="F188" s="18"/>
      <c r="G188" s="19"/>
      <c r="H188" s="7"/>
      <c r="I188" s="15"/>
      <c r="J188" s="7"/>
    </row>
    <row r="189" spans="5:10" ht="12.75">
      <c r="E189" s="17"/>
      <c r="F189" s="18"/>
      <c r="G189" s="19"/>
      <c r="H189" s="7"/>
      <c r="I189" s="15"/>
      <c r="J189" s="7"/>
    </row>
    <row r="190" spans="5:10" ht="12.75">
      <c r="E190" s="17"/>
      <c r="F190" s="18"/>
      <c r="G190" s="19"/>
      <c r="H190" s="7"/>
      <c r="I190" s="15"/>
      <c r="J190" s="7"/>
    </row>
    <row r="191" spans="5:10" ht="12.75">
      <c r="E191" s="17"/>
      <c r="F191" s="18"/>
      <c r="G191" s="19"/>
      <c r="H191" s="7"/>
      <c r="I191" s="15"/>
      <c r="J191" s="7"/>
    </row>
    <row r="192" spans="5:10" ht="12.75">
      <c r="E192" s="17"/>
      <c r="F192" s="18"/>
      <c r="G192" s="19"/>
      <c r="H192" s="7"/>
      <c r="I192" s="15"/>
      <c r="J192" s="7"/>
    </row>
    <row r="193" spans="5:10" ht="12.75">
      <c r="E193" s="17"/>
      <c r="F193" s="18"/>
      <c r="G193" s="19"/>
      <c r="H193" s="7"/>
      <c r="I193" s="15"/>
      <c r="J193" s="7"/>
    </row>
    <row r="194" spans="5:10" ht="12.75">
      <c r="E194" s="17"/>
      <c r="F194" s="18"/>
      <c r="G194" s="19"/>
      <c r="H194" s="7"/>
      <c r="I194" s="15"/>
      <c r="J194" s="7"/>
    </row>
    <row r="195" spans="5:10" ht="12.75">
      <c r="E195" s="17"/>
      <c r="F195" s="18"/>
      <c r="G195" s="19"/>
      <c r="H195" s="7"/>
      <c r="I195" s="15"/>
      <c r="J195" s="7"/>
    </row>
    <row r="196" spans="5:10" ht="12.75">
      <c r="E196" s="17"/>
      <c r="F196" s="18"/>
      <c r="G196" s="19"/>
      <c r="H196" s="7"/>
      <c r="I196" s="15"/>
      <c r="J196" s="7"/>
    </row>
    <row r="197" spans="5:10" ht="12.75">
      <c r="E197" s="17"/>
      <c r="F197" s="18"/>
      <c r="G197" s="19"/>
      <c r="H197" s="7"/>
      <c r="I197" s="15"/>
      <c r="J197" s="7"/>
    </row>
    <row r="198" spans="5:10" ht="12.75">
      <c r="E198" s="17"/>
      <c r="F198" s="18"/>
      <c r="G198" s="19"/>
      <c r="H198" s="7"/>
      <c r="I198" s="15"/>
      <c r="J198" s="7"/>
    </row>
    <row r="199" spans="5:10" ht="12.75">
      <c r="E199" s="17"/>
      <c r="F199" s="18"/>
      <c r="G199" s="19"/>
      <c r="H199" s="7"/>
      <c r="I199" s="15"/>
      <c r="J199" s="7"/>
    </row>
    <row r="200" spans="5:10" ht="12.75">
      <c r="E200" s="17"/>
      <c r="F200" s="18"/>
      <c r="G200" s="19"/>
      <c r="H200" s="7"/>
      <c r="I200" s="15"/>
      <c r="J200" s="7"/>
    </row>
    <row r="201" spans="5:10" ht="12.75">
      <c r="E201" s="17"/>
      <c r="F201" s="18"/>
      <c r="G201" s="19"/>
      <c r="H201" s="7"/>
      <c r="I201" s="15"/>
      <c r="J201" s="7"/>
    </row>
    <row r="202" spans="5:10" ht="12.75">
      <c r="E202" s="17"/>
      <c r="F202" s="18"/>
      <c r="G202" s="19"/>
      <c r="H202" s="7"/>
      <c r="I202" s="15"/>
      <c r="J202" s="7"/>
    </row>
    <row r="203" spans="5:10" ht="12.75">
      <c r="E203" s="17"/>
      <c r="F203" s="18"/>
      <c r="G203" s="19"/>
      <c r="H203" s="7"/>
      <c r="I203" s="15"/>
      <c r="J203" s="7"/>
    </row>
    <row r="204" spans="5:10" ht="12.75">
      <c r="E204" s="17"/>
      <c r="F204" s="18"/>
      <c r="G204" s="19"/>
      <c r="H204" s="7"/>
      <c r="I204" s="15"/>
      <c r="J204" s="7"/>
    </row>
    <row r="205" spans="5:10" ht="12.75">
      <c r="E205" s="17"/>
      <c r="F205" s="18"/>
      <c r="G205" s="19"/>
      <c r="H205" s="7"/>
      <c r="I205" s="15"/>
      <c r="J205" s="7"/>
    </row>
    <row r="206" spans="5:10" ht="12.75">
      <c r="E206" s="17"/>
      <c r="F206" s="18"/>
      <c r="G206" s="19"/>
      <c r="H206" s="7"/>
      <c r="I206" s="15"/>
      <c r="J206" s="7"/>
    </row>
    <row r="207" spans="5:10" ht="12.75">
      <c r="E207" s="17"/>
      <c r="F207" s="18"/>
      <c r="G207" s="19"/>
      <c r="H207" s="7"/>
      <c r="I207" s="15"/>
      <c r="J207" s="7"/>
    </row>
    <row r="208" spans="5:10" ht="12.75">
      <c r="E208" s="17"/>
      <c r="F208" s="18"/>
      <c r="G208" s="19"/>
      <c r="H208" s="7"/>
      <c r="I208" s="15"/>
      <c r="J208" s="7"/>
    </row>
    <row r="209" spans="5:10" ht="12.75">
      <c r="E209" s="17"/>
      <c r="F209" s="18"/>
      <c r="G209" s="19"/>
      <c r="H209" s="7"/>
      <c r="I209" s="15"/>
      <c r="J209" s="7"/>
    </row>
    <row r="210" spans="5:10" ht="12.75">
      <c r="E210" s="17"/>
      <c r="F210" s="18"/>
      <c r="G210" s="19"/>
      <c r="H210" s="7"/>
      <c r="I210" s="15"/>
      <c r="J210" s="7"/>
    </row>
    <row r="211" spans="5:10" ht="12.75">
      <c r="E211" s="17"/>
      <c r="F211" s="18"/>
      <c r="G211" s="19"/>
      <c r="H211" s="7"/>
      <c r="I211" s="15"/>
      <c r="J211" s="7"/>
    </row>
    <row r="212" spans="5:10" ht="12.75">
      <c r="E212" s="17"/>
      <c r="F212" s="18"/>
      <c r="G212" s="19"/>
      <c r="H212" s="7"/>
      <c r="I212" s="15"/>
      <c r="J212" s="7"/>
    </row>
    <row r="213" spans="5:10" ht="12.75">
      <c r="E213" s="17"/>
      <c r="F213" s="18"/>
      <c r="G213" s="19"/>
      <c r="H213" s="7"/>
      <c r="I213" s="15"/>
      <c r="J213" s="7"/>
    </row>
    <row r="214" spans="5:10" ht="12.75">
      <c r="E214" s="17"/>
      <c r="F214" s="18"/>
      <c r="G214" s="19"/>
      <c r="H214" s="7"/>
      <c r="I214" s="15"/>
      <c r="J214" s="7"/>
    </row>
    <row r="215" spans="5:10" ht="12.75">
      <c r="E215" s="17"/>
      <c r="F215" s="18"/>
      <c r="G215" s="19"/>
      <c r="H215" s="7"/>
      <c r="I215" s="15"/>
      <c r="J215" s="7"/>
    </row>
    <row r="216" spans="5:10" ht="12.75">
      <c r="E216" s="17"/>
      <c r="F216" s="18"/>
      <c r="G216" s="19"/>
      <c r="H216" s="7"/>
      <c r="I216" s="15"/>
      <c r="J216" s="7"/>
    </row>
    <row r="217" spans="5:10" ht="12.75">
      <c r="E217" s="17"/>
      <c r="F217" s="18"/>
      <c r="G217" s="19"/>
      <c r="H217" s="7"/>
      <c r="I217" s="15"/>
      <c r="J217" s="7"/>
    </row>
    <row r="218" spans="5:10" ht="12.75">
      <c r="E218" s="17"/>
      <c r="F218" s="18"/>
      <c r="G218" s="19"/>
      <c r="H218" s="7"/>
      <c r="I218" s="15"/>
      <c r="J218" s="7"/>
    </row>
    <row r="219" spans="5:10" ht="12.75">
      <c r="E219" s="17"/>
      <c r="F219" s="18"/>
      <c r="G219" s="19"/>
      <c r="H219" s="7"/>
      <c r="I219" s="15"/>
      <c r="J219" s="7"/>
    </row>
    <row r="220" spans="5:10" ht="12.75">
      <c r="E220" s="17"/>
      <c r="F220" s="18"/>
      <c r="G220" s="19"/>
      <c r="H220" s="7"/>
      <c r="I220" s="15"/>
      <c r="J220" s="7"/>
    </row>
    <row r="221" spans="5:10" ht="12.75">
      <c r="E221" s="17"/>
      <c r="F221" s="18"/>
      <c r="G221" s="19"/>
      <c r="H221" s="7"/>
      <c r="I221" s="15"/>
      <c r="J221" s="7"/>
    </row>
    <row r="222" spans="5:10" ht="12.75">
      <c r="E222" s="17"/>
      <c r="F222" s="18"/>
      <c r="G222" s="19"/>
      <c r="H222" s="7"/>
      <c r="I222" s="15"/>
      <c r="J222" s="7"/>
    </row>
    <row r="223" spans="5:10" ht="12.75">
      <c r="E223" s="17"/>
      <c r="F223" s="18"/>
      <c r="G223" s="19"/>
      <c r="H223" s="7"/>
      <c r="I223" s="15"/>
      <c r="J223" s="7"/>
    </row>
    <row r="224" spans="5:10" ht="12.75">
      <c r="E224" s="17"/>
      <c r="F224" s="18"/>
      <c r="G224" s="19"/>
      <c r="H224" s="7"/>
      <c r="I224" s="15"/>
      <c r="J224" s="7"/>
    </row>
    <row r="225" spans="5:10" ht="12.75">
      <c r="E225" s="17"/>
      <c r="F225" s="18"/>
      <c r="G225" s="19"/>
      <c r="H225" s="7"/>
      <c r="I225" s="15"/>
      <c r="J225" s="7"/>
    </row>
    <row r="226" spans="5:10" ht="12.75">
      <c r="E226" s="17"/>
      <c r="F226" s="18"/>
      <c r="G226" s="19"/>
      <c r="H226" s="7"/>
      <c r="I226" s="15"/>
      <c r="J226" s="7"/>
    </row>
    <row r="227" spans="5:10" ht="12.75">
      <c r="E227" s="17"/>
      <c r="F227" s="18"/>
      <c r="G227" s="19"/>
      <c r="H227" s="7"/>
      <c r="I227" s="15"/>
      <c r="J227" s="7"/>
    </row>
    <row r="228" spans="5:10" ht="12.75">
      <c r="E228" s="17"/>
      <c r="F228" s="18"/>
      <c r="G228" s="19"/>
      <c r="H228" s="7"/>
      <c r="I228" s="15"/>
      <c r="J228" s="7"/>
    </row>
    <row r="229" spans="5:10" ht="12.75">
      <c r="E229" s="17"/>
      <c r="F229" s="18"/>
      <c r="G229" s="19"/>
      <c r="H229" s="7"/>
      <c r="I229" s="15"/>
      <c r="J229" s="7"/>
    </row>
    <row r="230" spans="5:10" ht="12.75">
      <c r="E230" s="17"/>
      <c r="F230" s="18"/>
      <c r="G230" s="19"/>
      <c r="H230" s="7"/>
      <c r="I230" s="15"/>
      <c r="J230" s="7"/>
    </row>
    <row r="231" spans="5:10" ht="12.75">
      <c r="E231" s="17"/>
      <c r="F231" s="18"/>
      <c r="G231" s="19"/>
      <c r="H231" s="7"/>
      <c r="I231" s="15"/>
      <c r="J231" s="7"/>
    </row>
    <row r="232" spans="5:10" ht="12.75">
      <c r="E232" s="17"/>
      <c r="F232" s="18"/>
      <c r="G232" s="19"/>
      <c r="H232" s="7"/>
      <c r="I232" s="15"/>
      <c r="J232" s="7"/>
    </row>
    <row r="233" spans="5:10" ht="12.75">
      <c r="E233" s="17"/>
      <c r="F233" s="18"/>
      <c r="G233" s="19"/>
      <c r="H233" s="7"/>
      <c r="I233" s="15"/>
      <c r="J233" s="7"/>
    </row>
    <row r="234" spans="5:10" ht="12.75">
      <c r="E234" s="17"/>
      <c r="F234" s="18"/>
      <c r="G234" s="19"/>
      <c r="H234" s="7"/>
      <c r="I234" s="15"/>
      <c r="J234" s="7"/>
    </row>
    <row r="235" spans="5:10" ht="12.75">
      <c r="E235" s="17"/>
      <c r="F235" s="18"/>
      <c r="G235" s="19"/>
      <c r="H235" s="7"/>
      <c r="I235" s="15"/>
      <c r="J235" s="7"/>
    </row>
    <row r="236" spans="5:10" ht="12.75">
      <c r="E236" s="17"/>
      <c r="F236" s="18"/>
      <c r="G236" s="19"/>
      <c r="H236" s="7"/>
      <c r="I236" s="15"/>
      <c r="J236" s="7"/>
    </row>
    <row r="237" spans="5:10" ht="12.75">
      <c r="E237" s="17"/>
      <c r="F237" s="18"/>
      <c r="G237" s="19"/>
      <c r="H237" s="7"/>
      <c r="I237" s="15"/>
      <c r="J237" s="7"/>
    </row>
    <row r="238" spans="5:10" ht="12.75">
      <c r="E238" s="17"/>
      <c r="F238" s="18"/>
      <c r="G238" s="19"/>
      <c r="H238" s="7"/>
      <c r="I238" s="15"/>
      <c r="J238" s="7"/>
    </row>
    <row r="239" spans="5:10" ht="12.75">
      <c r="E239" s="17"/>
      <c r="F239" s="18"/>
      <c r="G239" s="19"/>
      <c r="H239" s="7"/>
      <c r="I239" s="15"/>
      <c r="J239" s="7"/>
    </row>
    <row r="240" spans="5:10" ht="12.75">
      <c r="E240" s="17"/>
      <c r="F240" s="18"/>
      <c r="G240" s="19"/>
      <c r="H240" s="7"/>
      <c r="I240" s="15"/>
      <c r="J240" s="7"/>
    </row>
    <row r="241" spans="5:10" ht="12.75">
      <c r="E241" s="17"/>
      <c r="F241" s="18"/>
      <c r="G241" s="19"/>
      <c r="H241" s="7"/>
      <c r="I241" s="15"/>
      <c r="J241" s="7"/>
    </row>
    <row r="242" spans="5:10" ht="12.75">
      <c r="E242" s="17"/>
      <c r="F242" s="18"/>
      <c r="G242" s="19"/>
      <c r="H242" s="7"/>
      <c r="I242" s="15"/>
      <c r="J242" s="7"/>
    </row>
    <row r="243" spans="5:10" ht="12.75">
      <c r="E243" s="17"/>
      <c r="F243" s="18"/>
      <c r="G243" s="19"/>
      <c r="H243" s="7"/>
      <c r="I243" s="15"/>
      <c r="J243" s="7"/>
    </row>
    <row r="244" spans="5:10" ht="12.75">
      <c r="E244" s="17"/>
      <c r="F244" s="18"/>
      <c r="G244" s="19"/>
      <c r="H244" s="7"/>
      <c r="I244" s="15"/>
      <c r="J244" s="7"/>
    </row>
    <row r="245" spans="5:10" ht="12.75">
      <c r="E245" s="17"/>
      <c r="F245" s="18"/>
      <c r="G245" s="19"/>
      <c r="H245" s="7"/>
      <c r="I245" s="15"/>
      <c r="J245" s="7"/>
    </row>
    <row r="246" spans="5:10" ht="12.75">
      <c r="E246" s="17"/>
      <c r="F246" s="18"/>
      <c r="G246" s="19"/>
      <c r="H246" s="7"/>
      <c r="I246" s="15"/>
      <c r="J246" s="7"/>
    </row>
  </sheetData>
  <sheetProtection/>
  <mergeCells count="20">
    <mergeCell ref="A30:M30"/>
    <mergeCell ref="A1:M1"/>
    <mergeCell ref="M2:M4"/>
    <mergeCell ref="A5:M5"/>
    <mergeCell ref="A11:M11"/>
    <mergeCell ref="C2:C4"/>
    <mergeCell ref="E2:E4"/>
    <mergeCell ref="G2:G4"/>
    <mergeCell ref="H2:H4"/>
    <mergeCell ref="F2:F4"/>
    <mergeCell ref="A22:M22"/>
    <mergeCell ref="A17:M17"/>
    <mergeCell ref="A31:H31"/>
    <mergeCell ref="I2:I4"/>
    <mergeCell ref="A2:A4"/>
    <mergeCell ref="D2:D4"/>
    <mergeCell ref="J2:J4"/>
    <mergeCell ref="B2:B4"/>
    <mergeCell ref="K2:K4"/>
    <mergeCell ref="L2:L4"/>
  </mergeCells>
  <printOptions horizontalCentered="1"/>
  <pageMargins left="0.31496062992125984" right="0.35433070866141736" top="0.25" bottom="0.2755905511811024" header="0.1968503937007874" footer="0.275590551181102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Tetyana_T</cp:lastModifiedBy>
  <cp:lastPrinted>2019-03-19T10:49:38Z</cp:lastPrinted>
  <dcterms:created xsi:type="dcterms:W3CDTF">1996-10-08T23:32:33Z</dcterms:created>
  <dcterms:modified xsi:type="dcterms:W3CDTF">2019-03-19T10:50:01Z</dcterms:modified>
  <cp:category/>
  <cp:version/>
  <cp:contentType/>
  <cp:contentStatus/>
</cp:coreProperties>
</file>